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0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26" i="6" l="1"/>
  <c r="F27" i="6" s="1"/>
  <c r="E26" i="6"/>
  <c r="E27" i="6" s="1"/>
  <c r="D26" i="6"/>
  <c r="D27" i="6" s="1"/>
  <c r="F17" i="6"/>
  <c r="E17" i="6"/>
  <c r="E18" i="6" s="1"/>
  <c r="D17" i="6"/>
  <c r="F14" i="6"/>
  <c r="E14" i="6"/>
  <c r="D14" i="6"/>
  <c r="D18" i="6" l="1"/>
  <c r="F18" i="6"/>
  <c r="K28" i="5"/>
  <c r="L28" i="5"/>
  <c r="M28" i="5"/>
  <c r="K58" i="5"/>
  <c r="K62" i="5" s="1"/>
  <c r="K68" i="5" s="1"/>
  <c r="L58" i="5"/>
  <c r="M58" i="5"/>
  <c r="K49" i="5"/>
  <c r="L49" i="5"/>
  <c r="M49" i="5"/>
  <c r="K32" i="5"/>
  <c r="L32" i="5"/>
  <c r="M32" i="5"/>
  <c r="K39" i="5"/>
  <c r="L39" i="5"/>
  <c r="L62" i="5" s="1"/>
  <c r="L68" i="5" s="1"/>
  <c r="M39" i="5"/>
  <c r="M62" i="5" s="1"/>
  <c r="M68" i="5" s="1"/>
</calcChain>
</file>

<file path=xl/sharedStrings.xml><?xml version="1.0" encoding="utf-8"?>
<sst xmlns="http://schemas.openxmlformats.org/spreadsheetml/2006/main" count="431" uniqueCount="262">
  <si>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</si>
  <si>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</si>
  <si>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</si>
  <si>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</si>
  <si>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</si>
  <si>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</si>
  <si>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</si>
  <si>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</si>
  <si>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</si>
  <si>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</si>
  <si>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</si>
  <si>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</si>
  <si>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</si>
  <si>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</si>
  <si>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</si>
  <si>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</si>
  <si>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</si>
  <si>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</si>
  <si>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</si>
  <si>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</si>
  <si>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</si>
  <si>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</si>
  <si>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</si>
  <si>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</si>
  <si>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</si>
  <si>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</si>
  <si>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</si>
  <si>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</si>
  <si>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</si>
  <si>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</si>
  <si>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</si>
  <si>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</si>
  <si>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</si>
  <si>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</si>
  <si>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</si>
  <si>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</si>
  <si>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</si>
  <si>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</si>
  <si>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</si>
  <si>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</si>
  <si>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</si>
  <si>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</si>
  <si>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</si>
  <si>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</si>
  <si>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</si>
  <si>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</si>
  <si>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</si>
  <si>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</si>
  <si>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</si>
  <si>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</si>
  <si>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</si>
  <si>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</si>
  <si>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</si>
  <si>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</si>
  <si>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</si>
  <si>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</si>
  <si>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SKTA</t>
  </si>
  <si>
    <t>HBAY</t>
  </si>
  <si>
    <t>Babylon Hotel</t>
  </si>
  <si>
    <t>Middle East for Production- Fish</t>
  </si>
  <si>
    <t>AMEF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</si>
  <si>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</si>
  <si>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</si>
  <si>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</si>
  <si>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</si>
  <si>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</si>
  <si>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</si>
  <si>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al-ahlyia for agricultural production</t>
  </si>
  <si>
    <t>AAHP</t>
  </si>
  <si>
    <t xml:space="preserve">Money Transfer </t>
  </si>
  <si>
    <t xml:space="preserve">Gulf Insurance (NGIR)  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</si>
  <si>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</si>
  <si>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</si>
  <si>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</si>
  <si>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</si>
  <si>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</si>
  <si>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</si>
  <si>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</si>
  <si>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</si>
  <si>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</si>
  <si>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</si>
  <si>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</si>
  <si>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</si>
  <si>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</si>
  <si>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</si>
  <si>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</si>
  <si>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Credit Bank Of Iraq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</si>
  <si>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</si>
  <si>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</si>
  <si>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</si>
  <si>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</si>
  <si>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</si>
  <si>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</si>
  <si>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</si>
  <si>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</si>
  <si>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</si>
  <si>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</si>
  <si>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</si>
  <si>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</si>
  <si>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</si>
  <si>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</si>
  <si>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</si>
  <si>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</si>
  <si>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</si>
  <si>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</si>
  <si>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</si>
  <si>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</si>
  <si>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</si>
  <si>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</si>
  <si>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</si>
  <si>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</si>
  <si>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</si>
  <si>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</si>
  <si>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</si>
  <si>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</si>
  <si>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</si>
  <si>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</si>
  <si>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</si>
  <si>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</si>
  <si>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</si>
  <si>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</si>
  <si>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</si>
  <si>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</si>
  <si>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</si>
  <si>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</si>
  <si>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</si>
  <si>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</si>
  <si>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</si>
  <si>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</si>
  <si>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</si>
  <si>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</si>
  <si>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</si>
  <si>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</si>
  <si>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</si>
  <si>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</si>
  <si>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</si>
  <si>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</si>
  <si>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</si>
  <si>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</si>
  <si>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</si>
  <si>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</si>
  <si>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</si>
  <si>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</si>
  <si>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</si>
  <si>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</si>
  <si>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</si>
  <si>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</si>
  <si>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Al-Mansour Bank</t>
  </si>
  <si>
    <t>BMNS</t>
  </si>
  <si>
    <t>BDSI</t>
  </si>
  <si>
    <t>Dar es salam Investment  Bank</t>
  </si>
  <si>
    <t>IICM</t>
  </si>
  <si>
    <t>Iraqi Carton Manufacturies</t>
  </si>
  <si>
    <t>TRANS IRAQ BANK FOR  INVESTMENT</t>
  </si>
  <si>
    <t>BTRI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</si>
  <si>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</si>
  <si>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</si>
  <si>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</si>
  <si>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</si>
  <si>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</si>
  <si>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</si>
  <si>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</si>
  <si>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</si>
  <si>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</si>
  <si>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</si>
  <si>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</si>
  <si>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</si>
  <si>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</si>
  <si>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</si>
  <si>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</si>
  <si>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</si>
  <si>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</si>
  <si>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</si>
  <si>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</si>
  <si>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</si>
  <si>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</si>
  <si>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</si>
  <si>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</si>
  <si>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</si>
  <si>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</si>
  <si>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>Al-Ameen for Insurance</t>
  </si>
  <si>
    <t>NAME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</si>
  <si>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</si>
  <si>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</si>
  <si>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Babylon Bank</t>
  </si>
  <si>
    <t>BBAY</t>
  </si>
  <si>
    <t>BMFI</t>
  </si>
  <si>
    <t>Total</t>
  </si>
  <si>
    <t>Mosul Bank For Investment</t>
  </si>
  <si>
    <t>BGUC</t>
  </si>
  <si>
    <t>Gulf Commercial Bank</t>
  </si>
  <si>
    <t>Iraqi Islamic Bank(BIIB)</t>
  </si>
  <si>
    <t>AL Harir for Money Transfer(MTAH)</t>
  </si>
  <si>
    <t>General Assembly Meeting will be holding on Saturday 6/8/2016 at Irbel ,  to discuss financial statement of the ended year  2015 .</t>
  </si>
  <si>
    <t>suspended trading from Wednesday session 13/7/2016 for not produce the quartely disclosure for the first of2016.</t>
  </si>
  <si>
    <t>The Light Industries(ITLI)</t>
  </si>
  <si>
    <t>modern chemical industries(IMCI)</t>
  </si>
  <si>
    <t>Al-Khatem Telecoms(TZNI)</t>
  </si>
  <si>
    <t>Asia Cell(TASC)</t>
  </si>
  <si>
    <t>ALWAEEL MONEY TRANSFER(MTWA)</t>
  </si>
  <si>
    <t>ALNOOR FOR MONEY(MTNN)</t>
  </si>
  <si>
    <t>Suspended Trading from 4/6/2014 according to CBI decision put the bank under the guardian and continuous suspended for not produce Annual  disclosure for (2013,2014) and quartely for first&amp;second and thired quarter for 2015 and  the first disclosure for the thired for 2016 . Registery office certify for the GMA holding on 30/1/2014 to increase capital from (150) billion to (250) billion ID in 4/6/2015 at closing price (0.720) ID .</t>
  </si>
  <si>
    <t>suspended trading from 29/12/2014 for not produce the Annual disclosure for 2014 and  first&amp;second and thired quarter of 2015 and  the first disclosure for the thired for 2016  . At closing price( 14.520)</t>
  </si>
  <si>
    <t>suspended trading from Monday session 6/7/2015 for not produce the quartely disclosure for the first&amp;second and thired quarter of 2015 and the Annual disclosure for 2014  and  the first disclosure for the thired for 2016 at closing price (0.900) ID.</t>
  </si>
  <si>
    <t>suspended trading from Monday session 6/7/2015 for not produce the quartely disclosure for the first&amp;second and thired quarter of 2015 and the Annual disclosure for 2014 and  the first disclosure for the thired for 2016  at closing price (1.540) ID.</t>
  </si>
  <si>
    <t>suspended trading from Monday session 6/7/2015 for not produce the quartely disclosure for the first&amp;second and thired quarter of 2015 and the Annual disclosure for 2014 and  the first disclosure for the thired for 2016  at closing price (0.470) ID.</t>
  </si>
  <si>
    <t>suspended trading from Thursday session 6/8/2015 for not produce the Annual disclosure for 2014 , and  the quartely disclosure for the thired for 2015 and  the first disclosure for the thired for 2016  at closing price (1.630) ID.</t>
  </si>
  <si>
    <t>suspended trading from Thursday session 6/8/2015 for not produce the Annual disclosure for 2014 and  the first disclosure for the thired for 2016  at closing price (1.250) ID.</t>
  </si>
  <si>
    <t>suspended trading from Monday  session 5/10/2015 for not produce the quartely disclosure for the second and thired quarter of 2015 and  the first disclosure for the thired for 2016 .</t>
  </si>
  <si>
    <t>BIBI</t>
  </si>
  <si>
    <t>Investment Bank of Iraq</t>
  </si>
  <si>
    <t>Total of Agriculture Sector</t>
  </si>
  <si>
    <t>Total of Insurance Sector</t>
  </si>
  <si>
    <t>HASH</t>
  </si>
  <si>
    <t>HNTI</t>
  </si>
  <si>
    <t>HTVM</t>
  </si>
  <si>
    <t>National for Tourist Investment</t>
  </si>
  <si>
    <t>Tourist Village of Mosul dam</t>
  </si>
  <si>
    <t>Ashour Hotel</t>
  </si>
  <si>
    <t>Second : Companies out of Trading .</t>
  </si>
  <si>
    <t>First : Companies News:</t>
  </si>
  <si>
    <t>Iraqi Agricultural Products</t>
  </si>
  <si>
    <t>AIRP</t>
  </si>
  <si>
    <t>General Assembly Meeting will be holding on Thursday 28/7/2016 at Irbel ,  to discuss financial statement of the ended year  2015 ,cash dividend 2015 , suspend trading from 25/7/2016 .</t>
  </si>
  <si>
    <t>Modern Sewing(IMOS)</t>
  </si>
  <si>
    <t>General Assembly Meeting will be holding on Thursday 28/7/2016 at company building ,  to discuss financial statement of the ended year  2015 ,cash dividend 2015 , suspend trading from 25/7/2016 .</t>
  </si>
  <si>
    <t>Iraqi Land transport</t>
  </si>
  <si>
    <t xml:space="preserve"> ()</t>
  </si>
  <si>
    <t>SILT</t>
  </si>
  <si>
    <t>BASH</t>
  </si>
  <si>
    <t>Ashour Bank</t>
  </si>
  <si>
    <t>Al -Khazer for Construction Materials</t>
  </si>
  <si>
    <t>IKHC</t>
  </si>
  <si>
    <t>Total Regular</t>
  </si>
  <si>
    <t>Alkhair for financial Investment(VKHF)</t>
  </si>
  <si>
    <t>Thired :  Companies in the Trading</t>
  </si>
  <si>
    <t>Middle East Investment Bank</t>
  </si>
  <si>
    <t>BIME</t>
  </si>
  <si>
    <t>Kurdistan International Bank</t>
  </si>
  <si>
    <t>BKUI</t>
  </si>
  <si>
    <t>Regular Market  Bulletin  No (141)</t>
  </si>
  <si>
    <t>Trading Session Thursday 4/8/2016</t>
  </si>
  <si>
    <t>Non Regular Market  Bulletin  No (61)</t>
  </si>
  <si>
    <t xml:space="preserve"> Non Trading Companies in Iraq Stock Exchange for Thursday 4/8/2016</t>
  </si>
  <si>
    <t xml:space="preserve">                  suspend trading Companies in Iraq Stock Exchange for Thursday 4/8/2016</t>
  </si>
  <si>
    <t xml:space="preserve"> News for listed companies in Iraq Stock Exchange for Thursday 4/8/2016</t>
  </si>
  <si>
    <t>ISX  Index60 was about (567.51) point  whichs Increase about (0.56)</t>
  </si>
  <si>
    <t xml:space="preserve">Non Iraqis' Bulletin Thursday, August 4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</si>
  <si>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</si>
  <si>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</si>
  <si>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</si>
  <si>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</si>
  <si>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</si>
  <si>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</si>
  <si>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</si>
  <si>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Iraqi Middle East Investment Bank</t>
  </si>
  <si>
    <t>Mousil Bank For Development&amp; Investment</t>
  </si>
  <si>
    <t>Total Bank sector</t>
  </si>
  <si>
    <t>Total Services sector</t>
  </si>
  <si>
    <t>Grand Total</t>
  </si>
  <si>
    <t>Sell</t>
  </si>
  <si>
    <t>AL-Nukhba for General  Construction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</si>
</sst>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7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  <font>
      <b/>
      <sz val="11"/>
      <color indexed="8"/>
      <name val="Engravers MT"/>
      <family val="1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1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164" fontId="127" fillId="0" borderId="22" xfId="0" applyNumberFormat="1" applyFont="1" applyFill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5" fillId="0" borderId="0" xfId="0" applyFont="1" applyBorder="1"/>
    <xf numFmtId="0" fontId="1" fillId="0" borderId="0" xfId="12104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7" fillId="0" borderId="23" xfId="0" applyFont="1" applyBorder="1" applyAlignment="1">
      <alignment vertical="center"/>
    </xf>
    <xf numFmtId="0" fontId="168" fillId="0" borderId="2" xfId="1753" applyFont="1" applyBorder="1" applyAlignment="1">
      <alignment vertical="center"/>
    </xf>
    <xf numFmtId="0" fontId="167" fillId="0" borderId="0" xfId="0" applyFont="1" applyBorder="1" applyAlignment="1">
      <alignment vertical="center"/>
    </xf>
    <xf numFmtId="0" fontId="169" fillId="0" borderId="0" xfId="0" applyFont="1" applyFill="1" applyBorder="1" applyAlignment="1">
      <alignment horizontal="left" vertical="center"/>
    </xf>
    <xf numFmtId="3" fontId="131" fillId="0" borderId="0" xfId="0" applyNumberFormat="1" applyFont="1" applyAlignment="1">
      <alignment horizontal="left"/>
    </xf>
    <xf numFmtId="4" fontId="16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5" fillId="0" borderId="7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0" xfId="0" applyFont="1" applyBorder="1"/>
    <xf numFmtId="0" fontId="131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61" fillId="0" borderId="21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19051</xdr:colOff>
      <xdr:row>0</xdr:row>
      <xdr:rowOff>57149</xdr:rowOff>
    </xdr:from>
    <xdr:to>
      <xdr:col>10</xdr:col>
      <xdr:colOff>542926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1" y="57149"/>
          <a:ext cx="220980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5"/>
  <sheetViews>
    <sheetView tabSelected="1" workbookViewId="0">
      <selection activeCell="A4" sqref="A4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241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64">
        <v>688595158.02999997</v>
      </c>
      <c r="C4" s="64"/>
      <c r="D4" s="36"/>
      <c r="E4" s="17"/>
      <c r="G4" s="3"/>
      <c r="H4" s="3"/>
      <c r="I4" s="5" t="s">
        <v>6</v>
      </c>
      <c r="K4" s="50">
        <v>39</v>
      </c>
      <c r="L4" s="14"/>
      <c r="M4" s="14"/>
    </row>
    <row r="5" spans="1:14" ht="20.100000000000001" customHeight="1" x14ac:dyDescent="0.25">
      <c r="A5" s="5" t="s">
        <v>3</v>
      </c>
      <c r="B5" s="64">
        <v>1203584136</v>
      </c>
      <c r="C5" s="64"/>
      <c r="D5" s="36"/>
      <c r="E5" s="17"/>
      <c r="G5" s="21"/>
      <c r="H5" s="3"/>
      <c r="I5" s="5" t="s">
        <v>7</v>
      </c>
      <c r="K5" s="24">
        <v>12</v>
      </c>
      <c r="L5" s="14"/>
      <c r="M5" s="14"/>
    </row>
    <row r="6" spans="1:14" ht="20.100000000000001" customHeight="1" x14ac:dyDescent="0.25">
      <c r="A6" s="5" t="s">
        <v>4</v>
      </c>
      <c r="B6" s="72">
        <v>424</v>
      </c>
      <c r="C6" s="72"/>
      <c r="D6" s="16"/>
      <c r="E6" s="17"/>
      <c r="F6" s="3"/>
      <c r="G6" s="21"/>
      <c r="H6" s="3"/>
      <c r="I6" s="5" t="s">
        <v>8</v>
      </c>
      <c r="K6" s="24">
        <v>11</v>
      </c>
      <c r="L6" s="14"/>
      <c r="M6" s="14"/>
    </row>
    <row r="7" spans="1:14" ht="20.100000000000001" customHeight="1" x14ac:dyDescent="0.25">
      <c r="A7" s="5" t="s">
        <v>50</v>
      </c>
      <c r="B7" s="70">
        <v>567.51</v>
      </c>
      <c r="C7" s="70"/>
      <c r="E7" s="17"/>
      <c r="F7" s="3"/>
      <c r="G7" s="21"/>
      <c r="H7" s="23"/>
      <c r="I7" s="5" t="s">
        <v>39</v>
      </c>
      <c r="K7" s="24">
        <v>4</v>
      </c>
      <c r="L7" s="14"/>
      <c r="M7" s="39"/>
    </row>
    <row r="8" spans="1:14" ht="20.100000000000001" customHeight="1" x14ac:dyDescent="0.25">
      <c r="A8" s="5" t="s">
        <v>1</v>
      </c>
      <c r="B8" s="65">
        <v>0.56000000000000005</v>
      </c>
      <c r="C8" s="65"/>
      <c r="D8" s="27"/>
      <c r="E8" s="26"/>
      <c r="F8" s="3"/>
      <c r="G8" s="21"/>
      <c r="H8" s="23"/>
      <c r="I8" s="69" t="s">
        <v>34</v>
      </c>
      <c r="J8" s="69"/>
      <c r="K8" s="19">
        <v>21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38</v>
      </c>
      <c r="K9" s="24">
        <v>32</v>
      </c>
      <c r="L9" s="14"/>
      <c r="M9" s="17"/>
    </row>
    <row r="10" spans="1:14" ht="20.100000000000001" customHeight="1" x14ac:dyDescent="0.25">
      <c r="A10" s="71" t="s">
        <v>240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37</v>
      </c>
      <c r="L11" s="9" t="s">
        <v>3</v>
      </c>
      <c r="M11" s="9" t="s">
        <v>19</v>
      </c>
    </row>
    <row r="12" spans="1:14" ht="15" customHeight="1" x14ac:dyDescent="0.2">
      <c r="A12" s="66" t="s">
        <v>45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8"/>
      <c r="N12" s="17"/>
    </row>
    <row r="13" spans="1:14" s="17" customFormat="1" ht="15" customHeight="1" x14ac:dyDescent="0.2">
      <c r="A13" s="6" t="s">
        <v>230</v>
      </c>
      <c r="B13" s="6" t="s">
        <v>229</v>
      </c>
      <c r="C13" s="15">
        <v>0.27</v>
      </c>
      <c r="D13" s="15">
        <v>0.28000000000000003</v>
      </c>
      <c r="E13" s="15">
        <v>0.27</v>
      </c>
      <c r="F13" s="15">
        <v>0.28000000000000003</v>
      </c>
      <c r="G13" s="15">
        <v>0.28000000000000003</v>
      </c>
      <c r="H13" s="15">
        <v>0.28000000000000003</v>
      </c>
      <c r="I13" s="15">
        <v>0.28000000000000003</v>
      </c>
      <c r="J13" s="37">
        <v>0</v>
      </c>
      <c r="K13" s="42">
        <v>3</v>
      </c>
      <c r="L13" s="40">
        <v>4000000</v>
      </c>
      <c r="M13" s="40">
        <v>1100000</v>
      </c>
    </row>
    <row r="14" spans="1:14" s="17" customFormat="1" ht="15" customHeight="1" x14ac:dyDescent="0.2">
      <c r="A14" s="6" t="s">
        <v>184</v>
      </c>
      <c r="B14" s="6" t="s">
        <v>185</v>
      </c>
      <c r="C14" s="15">
        <v>0.2</v>
      </c>
      <c r="D14" s="15">
        <v>0.2</v>
      </c>
      <c r="E14" s="15">
        <v>0.2</v>
      </c>
      <c r="F14" s="15">
        <v>0.2</v>
      </c>
      <c r="G14" s="15">
        <v>0.2</v>
      </c>
      <c r="H14" s="15">
        <v>0.2</v>
      </c>
      <c r="I14" s="15">
        <v>0.2</v>
      </c>
      <c r="J14" s="37">
        <v>0</v>
      </c>
      <c r="K14" s="42">
        <v>1</v>
      </c>
      <c r="L14" s="40">
        <v>3043423</v>
      </c>
      <c r="M14" s="40">
        <v>608684.6</v>
      </c>
    </row>
    <row r="15" spans="1:14" s="17" customFormat="1" ht="15" customHeight="1" x14ac:dyDescent="0.2">
      <c r="A15" s="6" t="s">
        <v>168</v>
      </c>
      <c r="B15" s="6" t="s">
        <v>167</v>
      </c>
      <c r="C15" s="15">
        <v>0.83</v>
      </c>
      <c r="D15" s="15">
        <v>0.85</v>
      </c>
      <c r="E15" s="15">
        <v>0.82</v>
      </c>
      <c r="F15" s="15">
        <v>0.83</v>
      </c>
      <c r="G15" s="15">
        <v>0.85</v>
      </c>
      <c r="H15" s="15">
        <v>0.85</v>
      </c>
      <c r="I15" s="15">
        <v>0.84</v>
      </c>
      <c r="J15" s="37">
        <v>1.19</v>
      </c>
      <c r="K15" s="42">
        <v>37</v>
      </c>
      <c r="L15" s="40">
        <v>208202154</v>
      </c>
      <c r="M15" s="40">
        <v>172905080.72999999</v>
      </c>
    </row>
    <row r="16" spans="1:14" s="17" customFormat="1" ht="15" customHeight="1" x14ac:dyDescent="0.2">
      <c r="A16" s="6" t="s">
        <v>113</v>
      </c>
      <c r="B16" s="6" t="s">
        <v>114</v>
      </c>
      <c r="C16" s="15">
        <v>0.4</v>
      </c>
      <c r="D16" s="15">
        <v>0.42</v>
      </c>
      <c r="E16" s="15">
        <v>0.4</v>
      </c>
      <c r="F16" s="15">
        <v>0.41</v>
      </c>
      <c r="G16" s="15">
        <v>0.41</v>
      </c>
      <c r="H16" s="15">
        <v>0.42</v>
      </c>
      <c r="I16" s="15">
        <v>0.41</v>
      </c>
      <c r="J16" s="37">
        <v>2.44</v>
      </c>
      <c r="K16" s="42">
        <v>17</v>
      </c>
      <c r="L16" s="40">
        <v>58000000</v>
      </c>
      <c r="M16" s="40">
        <v>23820000</v>
      </c>
    </row>
    <row r="17" spans="1:14" s="17" customFormat="1" ht="15" customHeight="1" x14ac:dyDescent="0.2">
      <c r="A17" s="6" t="s">
        <v>145</v>
      </c>
      <c r="B17" s="6" t="s">
        <v>146</v>
      </c>
      <c r="C17" s="15">
        <v>0.26</v>
      </c>
      <c r="D17" s="15">
        <v>0.26</v>
      </c>
      <c r="E17" s="15">
        <v>0.26</v>
      </c>
      <c r="F17" s="15">
        <v>0.26</v>
      </c>
      <c r="G17" s="15">
        <v>0.25</v>
      </c>
      <c r="H17" s="15">
        <v>0.26</v>
      </c>
      <c r="I17" s="15">
        <v>0.25</v>
      </c>
      <c r="J17" s="37">
        <v>4</v>
      </c>
      <c r="K17" s="42">
        <v>1</v>
      </c>
      <c r="L17" s="40">
        <v>3000000</v>
      </c>
      <c r="M17" s="40">
        <v>780000</v>
      </c>
    </row>
    <row r="18" spans="1:14" s="17" customFormat="1" ht="15" customHeight="1" x14ac:dyDescent="0.2">
      <c r="A18" s="6" t="s">
        <v>150</v>
      </c>
      <c r="B18" s="6" t="s">
        <v>149</v>
      </c>
      <c r="C18" s="15">
        <v>0.14000000000000001</v>
      </c>
      <c r="D18" s="15">
        <v>0.14000000000000001</v>
      </c>
      <c r="E18" s="15">
        <v>0.14000000000000001</v>
      </c>
      <c r="F18" s="15">
        <v>0.14000000000000001</v>
      </c>
      <c r="G18" s="15">
        <v>0.15</v>
      </c>
      <c r="H18" s="15">
        <v>0.14000000000000001</v>
      </c>
      <c r="I18" s="15">
        <v>0.15</v>
      </c>
      <c r="J18" s="37">
        <v>-6.67</v>
      </c>
      <c r="K18" s="42">
        <v>15</v>
      </c>
      <c r="L18" s="40">
        <v>128000000</v>
      </c>
      <c r="M18" s="40">
        <v>17920000</v>
      </c>
    </row>
    <row r="19" spans="1:14" s="17" customFormat="1" ht="15" customHeight="1" x14ac:dyDescent="0.2">
      <c r="A19" s="6" t="s">
        <v>78</v>
      </c>
      <c r="B19" s="6" t="s">
        <v>79</v>
      </c>
      <c r="C19" s="15">
        <v>0.27</v>
      </c>
      <c r="D19" s="15">
        <v>0.27</v>
      </c>
      <c r="E19" s="15">
        <v>0.27</v>
      </c>
      <c r="F19" s="15">
        <v>0.27</v>
      </c>
      <c r="G19" s="15">
        <v>0.27</v>
      </c>
      <c r="H19" s="15">
        <v>0.27</v>
      </c>
      <c r="I19" s="15">
        <v>0.27</v>
      </c>
      <c r="J19" s="37">
        <v>0</v>
      </c>
      <c r="K19" s="42">
        <v>1</v>
      </c>
      <c r="L19" s="40">
        <v>2000000</v>
      </c>
      <c r="M19" s="40">
        <v>540000</v>
      </c>
    </row>
    <row r="20" spans="1:14" s="17" customFormat="1" ht="15" customHeight="1" x14ac:dyDescent="0.2">
      <c r="A20" s="6" t="s">
        <v>190</v>
      </c>
      <c r="B20" s="6" t="s">
        <v>189</v>
      </c>
      <c r="C20" s="15">
        <v>0.39</v>
      </c>
      <c r="D20" s="15">
        <v>0.4</v>
      </c>
      <c r="E20" s="15">
        <v>0.39</v>
      </c>
      <c r="F20" s="15">
        <v>0.39</v>
      </c>
      <c r="G20" s="15">
        <v>0.4</v>
      </c>
      <c r="H20" s="15">
        <v>0.4</v>
      </c>
      <c r="I20" s="15">
        <v>0.4</v>
      </c>
      <c r="J20" s="37">
        <v>0</v>
      </c>
      <c r="K20" s="42">
        <v>39</v>
      </c>
      <c r="L20" s="40">
        <v>188292694</v>
      </c>
      <c r="M20" s="40">
        <v>73874150.659999996</v>
      </c>
    </row>
    <row r="21" spans="1:14" s="17" customFormat="1" ht="15" customHeight="1" x14ac:dyDescent="0.2">
      <c r="A21" s="6" t="s">
        <v>210</v>
      </c>
      <c r="B21" s="6" t="s">
        <v>209</v>
      </c>
      <c r="C21" s="15">
        <v>0.59</v>
      </c>
      <c r="D21" s="15">
        <v>0.59</v>
      </c>
      <c r="E21" s="15">
        <v>0.57999999999999996</v>
      </c>
      <c r="F21" s="15">
        <v>0.57999999999999996</v>
      </c>
      <c r="G21" s="15">
        <v>0.59</v>
      </c>
      <c r="H21" s="15">
        <v>0.57999999999999996</v>
      </c>
      <c r="I21" s="15">
        <v>0.59</v>
      </c>
      <c r="J21" s="37">
        <v>-1.69</v>
      </c>
      <c r="K21" s="42">
        <v>9</v>
      </c>
      <c r="L21" s="40">
        <v>84816477</v>
      </c>
      <c r="M21" s="40">
        <v>49343556.659999996</v>
      </c>
    </row>
    <row r="22" spans="1:14" s="17" customFormat="1" ht="15" customHeight="1" x14ac:dyDescent="0.2">
      <c r="A22" s="6" t="s">
        <v>236</v>
      </c>
      <c r="B22" s="6" t="s">
        <v>237</v>
      </c>
      <c r="C22" s="15">
        <v>0.32</v>
      </c>
      <c r="D22" s="15">
        <v>0.36</v>
      </c>
      <c r="E22" s="15">
        <v>0.32</v>
      </c>
      <c r="F22" s="15">
        <v>0.35</v>
      </c>
      <c r="G22" s="15">
        <v>0.33</v>
      </c>
      <c r="H22" s="15">
        <v>0.36</v>
      </c>
      <c r="I22" s="15">
        <v>0.33</v>
      </c>
      <c r="J22" s="37">
        <v>9.09</v>
      </c>
      <c r="K22" s="42">
        <v>23</v>
      </c>
      <c r="L22" s="40">
        <v>90218311</v>
      </c>
      <c r="M22" s="40">
        <v>31621819.52</v>
      </c>
    </row>
    <row r="23" spans="1:14" s="17" customFormat="1" ht="15" customHeight="1" x14ac:dyDescent="0.2">
      <c r="A23" s="6" t="s">
        <v>188</v>
      </c>
      <c r="B23" s="6" t="s">
        <v>186</v>
      </c>
      <c r="C23" s="15">
        <v>0.19</v>
      </c>
      <c r="D23" s="15">
        <v>0.19</v>
      </c>
      <c r="E23" s="15">
        <v>0.19</v>
      </c>
      <c r="F23" s="15">
        <v>0.19</v>
      </c>
      <c r="G23" s="15">
        <v>0.19</v>
      </c>
      <c r="H23" s="15">
        <v>0.19</v>
      </c>
      <c r="I23" s="15">
        <v>0.19</v>
      </c>
      <c r="J23" s="37">
        <v>0</v>
      </c>
      <c r="K23" s="42">
        <v>9</v>
      </c>
      <c r="L23" s="40">
        <v>198000000</v>
      </c>
      <c r="M23" s="40">
        <v>37620000</v>
      </c>
    </row>
    <row r="24" spans="1:14" s="17" customFormat="1" ht="15" customHeight="1" x14ac:dyDescent="0.2">
      <c r="A24" s="6" t="s">
        <v>147</v>
      </c>
      <c r="B24" s="6" t="s">
        <v>148</v>
      </c>
      <c r="C24" s="15">
        <v>0.89</v>
      </c>
      <c r="D24" s="15">
        <v>0.92</v>
      </c>
      <c r="E24" s="15">
        <v>0.88</v>
      </c>
      <c r="F24" s="15">
        <v>0.9</v>
      </c>
      <c r="G24" s="15">
        <v>0.9</v>
      </c>
      <c r="H24" s="15">
        <v>0.92</v>
      </c>
      <c r="I24" s="15">
        <v>0.9</v>
      </c>
      <c r="J24" s="37">
        <v>2.2200000000000002</v>
      </c>
      <c r="K24" s="42">
        <v>22</v>
      </c>
      <c r="L24" s="40">
        <v>20800000</v>
      </c>
      <c r="M24" s="40">
        <v>18680000</v>
      </c>
    </row>
    <row r="25" spans="1:14" s="17" customFormat="1" ht="15" customHeight="1" x14ac:dyDescent="0.2">
      <c r="A25" s="6" t="s">
        <v>94</v>
      </c>
      <c r="B25" s="6" t="s">
        <v>95</v>
      </c>
      <c r="C25" s="15">
        <v>0.13</v>
      </c>
      <c r="D25" s="15">
        <v>0.13</v>
      </c>
      <c r="E25" s="15">
        <v>0.13</v>
      </c>
      <c r="F25" s="15">
        <v>0.13</v>
      </c>
      <c r="G25" s="15">
        <v>0.13</v>
      </c>
      <c r="H25" s="15">
        <v>0.13</v>
      </c>
      <c r="I25" s="15">
        <v>0.13</v>
      </c>
      <c r="J25" s="37">
        <v>0</v>
      </c>
      <c r="K25" s="42">
        <v>1</v>
      </c>
      <c r="L25" s="40">
        <v>13000000</v>
      </c>
      <c r="M25" s="40">
        <v>1690000</v>
      </c>
    </row>
    <row r="26" spans="1:14" s="17" customFormat="1" ht="15" customHeight="1" x14ac:dyDescent="0.2">
      <c r="A26" s="6" t="s">
        <v>86</v>
      </c>
      <c r="B26" s="6" t="s">
        <v>101</v>
      </c>
      <c r="C26" s="15">
        <v>0.65</v>
      </c>
      <c r="D26" s="15">
        <v>0.68</v>
      </c>
      <c r="E26" s="15">
        <v>0.64</v>
      </c>
      <c r="F26" s="15">
        <v>0.66</v>
      </c>
      <c r="G26" s="15">
        <v>0.66</v>
      </c>
      <c r="H26" s="15">
        <v>0.68</v>
      </c>
      <c r="I26" s="15">
        <v>0.66</v>
      </c>
      <c r="J26" s="37">
        <v>3.03</v>
      </c>
      <c r="K26" s="42">
        <v>40</v>
      </c>
      <c r="L26" s="40">
        <v>83389702</v>
      </c>
      <c r="M26" s="40">
        <v>54665717.100000001</v>
      </c>
    </row>
    <row r="27" spans="1:14" s="17" customFormat="1" ht="15" customHeight="1" x14ac:dyDescent="0.2">
      <c r="A27" s="6" t="s">
        <v>107</v>
      </c>
      <c r="B27" s="6" t="s">
        <v>108</v>
      </c>
      <c r="C27" s="15">
        <v>0.22</v>
      </c>
      <c r="D27" s="15">
        <v>0.22</v>
      </c>
      <c r="E27" s="15">
        <v>0.22</v>
      </c>
      <c r="F27" s="15">
        <v>0.22</v>
      </c>
      <c r="G27" s="15">
        <v>0.22</v>
      </c>
      <c r="H27" s="15">
        <v>0.22</v>
      </c>
      <c r="I27" s="15">
        <v>0.22</v>
      </c>
      <c r="J27" s="37">
        <v>0</v>
      </c>
      <c r="K27" s="42">
        <v>3</v>
      </c>
      <c r="L27" s="40">
        <v>10000000</v>
      </c>
      <c r="M27" s="40">
        <v>2200000</v>
      </c>
    </row>
    <row r="28" spans="1:14" s="28" customFormat="1" ht="15" customHeight="1" x14ac:dyDescent="0.2">
      <c r="A28" s="6" t="s">
        <v>20</v>
      </c>
      <c r="B28" s="73"/>
      <c r="C28" s="74"/>
      <c r="D28" s="74"/>
      <c r="E28" s="74"/>
      <c r="F28" s="74"/>
      <c r="G28" s="74"/>
      <c r="H28" s="74"/>
      <c r="I28" s="74"/>
      <c r="J28" s="75"/>
      <c r="K28" s="40">
        <f>SUM(K13:K27)</f>
        <v>221</v>
      </c>
      <c r="L28" s="40">
        <f>SUM(L13:L27)</f>
        <v>1094762761</v>
      </c>
      <c r="M28" s="40">
        <f>SUM(M13:M27)</f>
        <v>487369009.26999998</v>
      </c>
      <c r="N28" s="17"/>
    </row>
    <row r="29" spans="1:14" s="28" customFormat="1" ht="15" customHeight="1" x14ac:dyDescent="0.2">
      <c r="A29" s="76" t="s">
        <v>44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8"/>
      <c r="N29" s="17"/>
    </row>
    <row r="30" spans="1:14" s="17" customFormat="1" ht="15" customHeight="1" x14ac:dyDescent="0.2">
      <c r="A30" s="6" t="s">
        <v>180</v>
      </c>
      <c r="B30" s="6" t="s">
        <v>181</v>
      </c>
      <c r="C30" s="15">
        <v>0.59</v>
      </c>
      <c r="D30" s="15">
        <v>0.59</v>
      </c>
      <c r="E30" s="15">
        <v>0.57999999999999996</v>
      </c>
      <c r="F30" s="15">
        <v>0.57999999999999996</v>
      </c>
      <c r="G30" s="15">
        <v>0.62</v>
      </c>
      <c r="H30" s="15">
        <v>0.57999999999999996</v>
      </c>
      <c r="I30" s="15">
        <v>0.6</v>
      </c>
      <c r="J30" s="37">
        <v>-3.33</v>
      </c>
      <c r="K30" s="42">
        <v>4</v>
      </c>
      <c r="L30" s="40">
        <v>1190000</v>
      </c>
      <c r="M30" s="40">
        <v>691200</v>
      </c>
    </row>
    <row r="31" spans="1:14" s="17" customFormat="1" ht="15" customHeight="1" x14ac:dyDescent="0.2">
      <c r="A31" s="6" t="s">
        <v>41</v>
      </c>
      <c r="B31" s="6" t="s">
        <v>47</v>
      </c>
      <c r="C31" s="15">
        <v>0.33</v>
      </c>
      <c r="D31" s="15">
        <v>0.33</v>
      </c>
      <c r="E31" s="15">
        <v>0.33</v>
      </c>
      <c r="F31" s="15">
        <v>0.33</v>
      </c>
      <c r="G31" s="15">
        <v>0.33</v>
      </c>
      <c r="H31" s="15">
        <v>0.33</v>
      </c>
      <c r="I31" s="15">
        <v>0.33</v>
      </c>
      <c r="J31" s="37">
        <v>0</v>
      </c>
      <c r="K31" s="42">
        <v>2</v>
      </c>
      <c r="L31" s="40">
        <v>2000000</v>
      </c>
      <c r="M31" s="40">
        <v>660000</v>
      </c>
    </row>
    <row r="32" spans="1:14" s="28" customFormat="1" ht="15" customHeight="1" x14ac:dyDescent="0.2">
      <c r="A32" s="6" t="s">
        <v>212</v>
      </c>
      <c r="B32" s="73"/>
      <c r="C32" s="74"/>
      <c r="D32" s="74"/>
      <c r="E32" s="74"/>
      <c r="F32" s="74"/>
      <c r="G32" s="74"/>
      <c r="H32" s="74"/>
      <c r="I32" s="74"/>
      <c r="J32" s="75"/>
      <c r="K32" s="42">
        <f>SUM(K30:K31)</f>
        <v>6</v>
      </c>
      <c r="L32" s="40">
        <f>SUM(L30:L31)</f>
        <v>3190000</v>
      </c>
      <c r="M32" s="40">
        <f>SUM(M30:M31)</f>
        <v>1351200</v>
      </c>
      <c r="N32" s="17"/>
    </row>
    <row r="33" spans="1:13" s="17" customFormat="1" ht="15" customHeight="1" x14ac:dyDescent="0.2">
      <c r="A33" s="76" t="s">
        <v>21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8"/>
    </row>
    <row r="34" spans="1:13" s="17" customFormat="1" ht="15" customHeight="1" x14ac:dyDescent="0.2">
      <c r="A34" s="6" t="s">
        <v>97</v>
      </c>
      <c r="B34" s="6" t="s">
        <v>98</v>
      </c>
      <c r="C34" s="15">
        <v>14</v>
      </c>
      <c r="D34" s="15">
        <v>14</v>
      </c>
      <c r="E34" s="15">
        <v>13.8</v>
      </c>
      <c r="F34" s="15">
        <v>13.85</v>
      </c>
      <c r="G34" s="15">
        <v>14.08</v>
      </c>
      <c r="H34" s="15">
        <v>13.85</v>
      </c>
      <c r="I34" s="15">
        <v>14</v>
      </c>
      <c r="J34" s="37">
        <v>-1.07</v>
      </c>
      <c r="K34" s="42">
        <v>7</v>
      </c>
      <c r="L34" s="40">
        <v>407750</v>
      </c>
      <c r="M34" s="40">
        <v>5646897.5</v>
      </c>
    </row>
    <row r="35" spans="1:13" s="17" customFormat="1" ht="15" customHeight="1" x14ac:dyDescent="0.2">
      <c r="A35" s="6" t="s">
        <v>226</v>
      </c>
      <c r="B35" s="6" t="s">
        <v>228</v>
      </c>
      <c r="C35" s="15">
        <v>0.65</v>
      </c>
      <c r="D35" s="15">
        <v>0.68</v>
      </c>
      <c r="E35" s="15">
        <v>0.65</v>
      </c>
      <c r="F35" s="15">
        <v>0.67</v>
      </c>
      <c r="G35" s="15">
        <v>0.67</v>
      </c>
      <c r="H35" s="15">
        <v>0.67</v>
      </c>
      <c r="I35" s="15">
        <v>0.67</v>
      </c>
      <c r="J35" s="37">
        <v>0</v>
      </c>
      <c r="K35" s="42">
        <v>13</v>
      </c>
      <c r="L35" s="40">
        <v>24265000</v>
      </c>
      <c r="M35" s="40">
        <v>16162550</v>
      </c>
    </row>
    <row r="36" spans="1:13" s="17" customFormat="1" ht="15" customHeight="1" x14ac:dyDescent="0.2">
      <c r="A36" s="6" t="s">
        <v>36</v>
      </c>
      <c r="B36" s="6" t="s">
        <v>56</v>
      </c>
      <c r="C36" s="15">
        <v>6.34</v>
      </c>
      <c r="D36" s="15">
        <v>6.45</v>
      </c>
      <c r="E36" s="15">
        <v>6.32</v>
      </c>
      <c r="F36" s="15">
        <v>6.38</v>
      </c>
      <c r="G36" s="15">
        <v>6.49</v>
      </c>
      <c r="H36" s="15">
        <v>6.45</v>
      </c>
      <c r="I36" s="15">
        <v>6.5</v>
      </c>
      <c r="J36" s="37">
        <v>-0.77</v>
      </c>
      <c r="K36" s="42">
        <v>13</v>
      </c>
      <c r="L36" s="40">
        <v>952500</v>
      </c>
      <c r="M36" s="40">
        <v>6080675</v>
      </c>
    </row>
    <row r="37" spans="1:13" s="17" customFormat="1" ht="15" customHeight="1" x14ac:dyDescent="0.2">
      <c r="A37" s="6" t="s">
        <v>169</v>
      </c>
      <c r="B37" s="6" t="s">
        <v>170</v>
      </c>
      <c r="C37" s="15">
        <v>2.37</v>
      </c>
      <c r="D37" s="15">
        <v>2.37</v>
      </c>
      <c r="E37" s="15">
        <v>2.33</v>
      </c>
      <c r="F37" s="15">
        <v>2.34</v>
      </c>
      <c r="G37" s="15">
        <v>2.38</v>
      </c>
      <c r="H37" s="15">
        <v>2.33</v>
      </c>
      <c r="I37" s="15">
        <v>2.37</v>
      </c>
      <c r="J37" s="37">
        <v>-1.69</v>
      </c>
      <c r="K37" s="42">
        <v>30</v>
      </c>
      <c r="L37" s="40">
        <v>9069761</v>
      </c>
      <c r="M37" s="40">
        <v>21256393.129999999</v>
      </c>
    </row>
    <row r="38" spans="1:13" s="17" customFormat="1" ht="15" customHeight="1" x14ac:dyDescent="0.2">
      <c r="A38" s="6" t="s">
        <v>165</v>
      </c>
      <c r="B38" s="6" t="s">
        <v>166</v>
      </c>
      <c r="C38" s="15">
        <v>0.33</v>
      </c>
      <c r="D38" s="15">
        <v>0.33</v>
      </c>
      <c r="E38" s="15">
        <v>0.3</v>
      </c>
      <c r="F38" s="15">
        <v>0.32</v>
      </c>
      <c r="G38" s="15">
        <v>0.33</v>
      </c>
      <c r="H38" s="15">
        <v>0.3</v>
      </c>
      <c r="I38" s="15">
        <v>0.33</v>
      </c>
      <c r="J38" s="37">
        <v>-9.09</v>
      </c>
      <c r="K38" s="42">
        <v>3</v>
      </c>
      <c r="L38" s="40">
        <v>1250000</v>
      </c>
      <c r="M38" s="40">
        <v>395000</v>
      </c>
    </row>
    <row r="39" spans="1:13" s="17" customFormat="1" ht="15" customHeight="1" x14ac:dyDescent="0.2">
      <c r="A39" s="6" t="s">
        <v>22</v>
      </c>
      <c r="B39" s="73"/>
      <c r="C39" s="74"/>
      <c r="D39" s="74"/>
      <c r="E39" s="74"/>
      <c r="F39" s="74"/>
      <c r="G39" s="74"/>
      <c r="H39" s="74"/>
      <c r="I39" s="74"/>
      <c r="J39" s="75"/>
      <c r="K39" s="42">
        <f>SUM(K34:K38)</f>
        <v>66</v>
      </c>
      <c r="L39" s="42">
        <f>SUM(L34:L38)</f>
        <v>35945011</v>
      </c>
      <c r="M39" s="42">
        <f>SUM(M34:M38)</f>
        <v>49541515.629999995</v>
      </c>
    </row>
    <row r="40" spans="1:13" s="17" customFormat="1" ht="15" customHeight="1" x14ac:dyDescent="0.2">
      <c r="A40" s="76" t="s">
        <v>23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8"/>
    </row>
    <row r="41" spans="1:13" s="17" customFormat="1" ht="15" customHeight="1" x14ac:dyDescent="0.2">
      <c r="A41" s="6" t="s">
        <v>144</v>
      </c>
      <c r="B41" s="6" t="s">
        <v>143</v>
      </c>
      <c r="C41" s="15">
        <v>1.37</v>
      </c>
      <c r="D41" s="15">
        <v>1.37</v>
      </c>
      <c r="E41" s="15">
        <v>1.37</v>
      </c>
      <c r="F41" s="15">
        <v>1.37</v>
      </c>
      <c r="G41" s="15">
        <v>1.35</v>
      </c>
      <c r="H41" s="15">
        <v>1.37</v>
      </c>
      <c r="I41" s="15">
        <v>1.35</v>
      </c>
      <c r="J41" s="37">
        <v>1.48</v>
      </c>
      <c r="K41" s="42">
        <v>1</v>
      </c>
      <c r="L41" s="40">
        <v>150000</v>
      </c>
      <c r="M41" s="40">
        <v>205500</v>
      </c>
    </row>
    <row r="42" spans="1:13" s="17" customFormat="1" ht="15" customHeight="1" x14ac:dyDescent="0.2">
      <c r="A42" s="6" t="s">
        <v>152</v>
      </c>
      <c r="B42" s="6" t="s">
        <v>151</v>
      </c>
      <c r="C42" s="15">
        <v>0.3</v>
      </c>
      <c r="D42" s="15">
        <v>0.3</v>
      </c>
      <c r="E42" s="15">
        <v>0.3</v>
      </c>
      <c r="F42" s="15">
        <v>0.3</v>
      </c>
      <c r="G42" s="15">
        <v>0.3</v>
      </c>
      <c r="H42" s="15">
        <v>0.3</v>
      </c>
      <c r="I42" s="15">
        <v>0.3</v>
      </c>
      <c r="J42" s="37">
        <v>0</v>
      </c>
      <c r="K42" s="42">
        <v>1</v>
      </c>
      <c r="L42" s="40">
        <v>50000</v>
      </c>
      <c r="M42" s="40">
        <v>15000</v>
      </c>
    </row>
    <row r="43" spans="1:13" s="17" customFormat="1" ht="15" customHeight="1" x14ac:dyDescent="0.2">
      <c r="A43" s="6" t="s">
        <v>179</v>
      </c>
      <c r="B43" s="6" t="s">
        <v>178</v>
      </c>
      <c r="C43" s="15">
        <v>1.8</v>
      </c>
      <c r="D43" s="15">
        <v>1.8</v>
      </c>
      <c r="E43" s="15">
        <v>1.8</v>
      </c>
      <c r="F43" s="15">
        <v>1.8</v>
      </c>
      <c r="G43" s="15">
        <v>1.8</v>
      </c>
      <c r="H43" s="15">
        <v>1.8</v>
      </c>
      <c r="I43" s="15">
        <v>1.8</v>
      </c>
      <c r="J43" s="37">
        <v>0</v>
      </c>
      <c r="K43" s="42">
        <v>7</v>
      </c>
      <c r="L43" s="40">
        <v>12067727</v>
      </c>
      <c r="M43" s="40">
        <v>21721908.600000001</v>
      </c>
    </row>
    <row r="44" spans="1:13" s="17" customFormat="1" ht="15" customHeight="1" x14ac:dyDescent="0.2">
      <c r="A44" s="6" t="s">
        <v>80</v>
      </c>
      <c r="B44" s="6" t="s">
        <v>81</v>
      </c>
      <c r="C44" s="15">
        <v>4.4000000000000004</v>
      </c>
      <c r="D44" s="15">
        <v>4.45</v>
      </c>
      <c r="E44" s="15">
        <v>4.3</v>
      </c>
      <c r="F44" s="15">
        <v>4.4000000000000004</v>
      </c>
      <c r="G44" s="15">
        <v>4.51</v>
      </c>
      <c r="H44" s="15">
        <v>4.3</v>
      </c>
      <c r="I44" s="15">
        <v>4.45</v>
      </c>
      <c r="J44" s="37">
        <v>-3.37</v>
      </c>
      <c r="K44" s="42">
        <v>11</v>
      </c>
      <c r="L44" s="40">
        <v>850000</v>
      </c>
      <c r="M44" s="40">
        <v>3740000</v>
      </c>
    </row>
    <row r="45" spans="1:13" s="17" customFormat="1" ht="15" customHeight="1" x14ac:dyDescent="0.2">
      <c r="A45" s="6" t="s">
        <v>133</v>
      </c>
      <c r="B45" s="6" t="s">
        <v>134</v>
      </c>
      <c r="C45" s="15">
        <v>0.53</v>
      </c>
      <c r="D45" s="15">
        <v>0.54</v>
      </c>
      <c r="E45" s="15">
        <v>0.53</v>
      </c>
      <c r="F45" s="15">
        <v>0.54</v>
      </c>
      <c r="G45" s="15">
        <v>0.53</v>
      </c>
      <c r="H45" s="15">
        <v>0.54</v>
      </c>
      <c r="I45" s="15">
        <v>0.53</v>
      </c>
      <c r="J45" s="37">
        <v>1.89</v>
      </c>
      <c r="K45" s="42">
        <v>15</v>
      </c>
      <c r="L45" s="40">
        <v>40000000</v>
      </c>
      <c r="M45" s="40">
        <v>21491000</v>
      </c>
    </row>
    <row r="46" spans="1:13" s="17" customFormat="1" ht="15" customHeight="1" x14ac:dyDescent="0.2">
      <c r="A46" s="6" t="s">
        <v>52</v>
      </c>
      <c r="B46" s="6" t="s">
        <v>53</v>
      </c>
      <c r="C46" s="15">
        <v>0.63</v>
      </c>
      <c r="D46" s="15">
        <v>0.64</v>
      </c>
      <c r="E46" s="15">
        <v>0.63</v>
      </c>
      <c r="F46" s="15">
        <v>0.64</v>
      </c>
      <c r="G46" s="15">
        <v>0.63</v>
      </c>
      <c r="H46" s="15">
        <v>0.64</v>
      </c>
      <c r="I46" s="15">
        <v>0.63</v>
      </c>
      <c r="J46" s="37">
        <v>1.59</v>
      </c>
      <c r="K46" s="42">
        <v>5</v>
      </c>
      <c r="L46" s="40">
        <v>3331502</v>
      </c>
      <c r="M46" s="40">
        <v>2121846.2599999998</v>
      </c>
    </row>
    <row r="47" spans="1:13" s="17" customFormat="1" ht="15" customHeight="1" x14ac:dyDescent="0.2">
      <c r="A47" s="6" t="s">
        <v>82</v>
      </c>
      <c r="B47" s="6" t="s">
        <v>83</v>
      </c>
      <c r="C47" s="15">
        <v>0.41</v>
      </c>
      <c r="D47" s="15">
        <v>0.41</v>
      </c>
      <c r="E47" s="15">
        <v>0.41</v>
      </c>
      <c r="F47" s="15">
        <v>0.41</v>
      </c>
      <c r="G47" s="15">
        <v>0.41</v>
      </c>
      <c r="H47" s="15">
        <v>0.41</v>
      </c>
      <c r="I47" s="15">
        <v>0.41</v>
      </c>
      <c r="J47" s="37">
        <v>0</v>
      </c>
      <c r="K47" s="42">
        <v>4</v>
      </c>
      <c r="L47" s="40">
        <v>4290137</v>
      </c>
      <c r="M47" s="40">
        <v>1758956.17</v>
      </c>
    </row>
    <row r="48" spans="1:13" s="17" customFormat="1" ht="15" customHeight="1" x14ac:dyDescent="0.2">
      <c r="A48" s="6" t="s">
        <v>136</v>
      </c>
      <c r="B48" s="6" t="s">
        <v>135</v>
      </c>
      <c r="C48" s="15">
        <v>6.5</v>
      </c>
      <c r="D48" s="15">
        <v>6.8</v>
      </c>
      <c r="E48" s="15">
        <v>6.5</v>
      </c>
      <c r="F48" s="15">
        <v>6.67</v>
      </c>
      <c r="G48" s="15">
        <v>7.25</v>
      </c>
      <c r="H48" s="15">
        <v>6.8</v>
      </c>
      <c r="I48" s="15">
        <v>7.2</v>
      </c>
      <c r="J48" s="37">
        <v>-5.56</v>
      </c>
      <c r="K48" s="42">
        <v>5</v>
      </c>
      <c r="L48" s="40">
        <v>193399</v>
      </c>
      <c r="M48" s="40">
        <v>1290604.5</v>
      </c>
    </row>
    <row r="49" spans="1:13" s="17" customFormat="1" ht="15" customHeight="1" x14ac:dyDescent="0.2">
      <c r="A49" s="6" t="s">
        <v>24</v>
      </c>
      <c r="B49" s="73"/>
      <c r="C49" s="74"/>
      <c r="D49" s="74"/>
      <c r="E49" s="74"/>
      <c r="F49" s="74"/>
      <c r="G49" s="74"/>
      <c r="H49" s="74"/>
      <c r="I49" s="74"/>
      <c r="J49" s="75"/>
      <c r="K49" s="42">
        <f>SUM(K41:K48)</f>
        <v>49</v>
      </c>
      <c r="L49" s="42">
        <f>SUM(L41:L48)</f>
        <v>60932765</v>
      </c>
      <c r="M49" s="42">
        <f>SUM(M41:M48)</f>
        <v>52344815.530000001</v>
      </c>
    </row>
    <row r="50" spans="1:13" s="17" customFormat="1" ht="15" customHeight="1" x14ac:dyDescent="0.2">
      <c r="A50" s="76" t="s">
        <v>25</v>
      </c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8"/>
    </row>
    <row r="51" spans="1:13" s="17" customFormat="1" ht="15" customHeight="1" x14ac:dyDescent="0.2">
      <c r="A51" s="6" t="s">
        <v>71</v>
      </c>
      <c r="B51" s="6" t="s">
        <v>72</v>
      </c>
      <c r="C51" s="15">
        <v>9.1</v>
      </c>
      <c r="D51" s="15">
        <v>9.1</v>
      </c>
      <c r="E51" s="15">
        <v>9.1</v>
      </c>
      <c r="F51" s="15">
        <v>9.1</v>
      </c>
      <c r="G51" s="15">
        <v>9.1</v>
      </c>
      <c r="H51" s="15">
        <v>9.1</v>
      </c>
      <c r="I51" s="15">
        <v>9.1</v>
      </c>
      <c r="J51" s="37">
        <v>0</v>
      </c>
      <c r="K51" s="42">
        <v>7</v>
      </c>
      <c r="L51" s="40">
        <v>900000</v>
      </c>
      <c r="M51" s="40">
        <v>8190000</v>
      </c>
    </row>
    <row r="52" spans="1:13" s="17" customFormat="1" ht="15" customHeight="1" x14ac:dyDescent="0.2">
      <c r="A52" s="6" t="s">
        <v>58</v>
      </c>
      <c r="B52" s="6" t="s">
        <v>57</v>
      </c>
      <c r="C52" s="15">
        <v>24</v>
      </c>
      <c r="D52" s="15">
        <v>24</v>
      </c>
      <c r="E52" s="15">
        <v>24</v>
      </c>
      <c r="F52" s="15">
        <v>24</v>
      </c>
      <c r="G52" s="15">
        <v>24</v>
      </c>
      <c r="H52" s="15">
        <v>24</v>
      </c>
      <c r="I52" s="15">
        <v>24</v>
      </c>
      <c r="J52" s="37">
        <v>0</v>
      </c>
      <c r="K52" s="42">
        <v>1</v>
      </c>
      <c r="L52" s="40">
        <v>84259</v>
      </c>
      <c r="M52" s="40">
        <v>2022216</v>
      </c>
    </row>
    <row r="53" spans="1:13" s="17" customFormat="1" ht="15" customHeight="1" x14ac:dyDescent="0.2">
      <c r="A53" s="6" t="s">
        <v>130</v>
      </c>
      <c r="B53" s="6" t="s">
        <v>129</v>
      </c>
      <c r="C53" s="15">
        <v>11.1</v>
      </c>
      <c r="D53" s="15">
        <v>11.15</v>
      </c>
      <c r="E53" s="15">
        <v>11.1</v>
      </c>
      <c r="F53" s="15">
        <v>11.11</v>
      </c>
      <c r="G53" s="15">
        <v>11.1</v>
      </c>
      <c r="H53" s="15">
        <v>11.1</v>
      </c>
      <c r="I53" s="15">
        <v>11.1</v>
      </c>
      <c r="J53" s="37">
        <v>0</v>
      </c>
      <c r="K53" s="42">
        <v>23</v>
      </c>
      <c r="L53" s="40">
        <v>3225000</v>
      </c>
      <c r="M53" s="40">
        <v>35825000</v>
      </c>
    </row>
    <row r="54" spans="1:13" s="17" customFormat="1" ht="15" customHeight="1" x14ac:dyDescent="0.2">
      <c r="A54" s="6" t="s">
        <v>109</v>
      </c>
      <c r="B54" s="6" t="s">
        <v>110</v>
      </c>
      <c r="C54" s="15">
        <v>14.5</v>
      </c>
      <c r="D54" s="15">
        <v>14.5</v>
      </c>
      <c r="E54" s="15">
        <v>14.5</v>
      </c>
      <c r="F54" s="15">
        <v>14.5</v>
      </c>
      <c r="G54" s="15">
        <v>14.75</v>
      </c>
      <c r="H54" s="15">
        <v>14.5</v>
      </c>
      <c r="I54" s="15">
        <v>14.75</v>
      </c>
      <c r="J54" s="37">
        <v>-1.69</v>
      </c>
      <c r="K54" s="42">
        <v>5</v>
      </c>
      <c r="L54" s="40">
        <v>850000</v>
      </c>
      <c r="M54" s="40">
        <v>12325000</v>
      </c>
    </row>
    <row r="55" spans="1:13" s="17" customFormat="1" ht="15" customHeight="1" x14ac:dyDescent="0.2">
      <c r="A55" s="6" t="s">
        <v>117</v>
      </c>
      <c r="B55" s="6" t="s">
        <v>118</v>
      </c>
      <c r="C55" s="15">
        <v>12.45</v>
      </c>
      <c r="D55" s="15">
        <v>12.5</v>
      </c>
      <c r="E55" s="15">
        <v>12.45</v>
      </c>
      <c r="F55" s="15">
        <v>12.46</v>
      </c>
      <c r="G55" s="15">
        <v>12.45</v>
      </c>
      <c r="H55" s="15">
        <v>12.5</v>
      </c>
      <c r="I55" s="15">
        <v>12.45</v>
      </c>
      <c r="J55" s="37">
        <v>0.4</v>
      </c>
      <c r="K55" s="42">
        <v>16</v>
      </c>
      <c r="L55" s="40">
        <v>2323000</v>
      </c>
      <c r="M55" s="40">
        <v>28949350</v>
      </c>
    </row>
    <row r="56" spans="1:13" s="17" customFormat="1" ht="15" customHeight="1" x14ac:dyDescent="0.2">
      <c r="A56" s="6" t="s">
        <v>125</v>
      </c>
      <c r="B56" s="6" t="s">
        <v>126</v>
      </c>
      <c r="C56" s="15">
        <v>19.989999999999998</v>
      </c>
      <c r="D56" s="15">
        <v>19.989999999999998</v>
      </c>
      <c r="E56" s="15">
        <v>19.739999999999998</v>
      </c>
      <c r="F56" s="15">
        <v>19.899999999999999</v>
      </c>
      <c r="G56" s="15">
        <v>19.84</v>
      </c>
      <c r="H56" s="15">
        <v>19.739999999999998</v>
      </c>
      <c r="I56" s="15">
        <v>19.989999999999998</v>
      </c>
      <c r="J56" s="37">
        <v>-1.25</v>
      </c>
      <c r="K56" s="42">
        <v>8</v>
      </c>
      <c r="L56" s="40">
        <v>254340</v>
      </c>
      <c r="M56" s="40">
        <v>5061871.5999999996</v>
      </c>
    </row>
    <row r="57" spans="1:13" s="17" customFormat="1" ht="15" customHeight="1" x14ac:dyDescent="0.2">
      <c r="A57" s="6" t="s">
        <v>217</v>
      </c>
      <c r="B57" s="6" t="s">
        <v>215</v>
      </c>
      <c r="C57" s="15">
        <v>5.35</v>
      </c>
      <c r="D57" s="15">
        <v>5.6</v>
      </c>
      <c r="E57" s="15">
        <v>5.35</v>
      </c>
      <c r="F57" s="15">
        <v>5.44</v>
      </c>
      <c r="G57" s="15">
        <v>5.27</v>
      </c>
      <c r="H57" s="15">
        <v>5.45</v>
      </c>
      <c r="I57" s="15">
        <v>5.31</v>
      </c>
      <c r="J57" s="37">
        <v>2.64</v>
      </c>
      <c r="K57" s="42">
        <v>13</v>
      </c>
      <c r="L57" s="40">
        <v>840000</v>
      </c>
      <c r="M57" s="40">
        <v>4568150</v>
      </c>
    </row>
    <row r="58" spans="1:13" s="17" customFormat="1" ht="15" customHeight="1" x14ac:dyDescent="0.2">
      <c r="A58" s="6" t="s">
        <v>26</v>
      </c>
      <c r="B58" s="73"/>
      <c r="C58" s="74"/>
      <c r="D58" s="74"/>
      <c r="E58" s="74"/>
      <c r="F58" s="74"/>
      <c r="G58" s="74"/>
      <c r="H58" s="74"/>
      <c r="I58" s="74"/>
      <c r="J58" s="75"/>
      <c r="K58" s="42">
        <f>SUM(K51:K57)</f>
        <v>73</v>
      </c>
      <c r="L58" s="40">
        <f>SUM(L51:L57)</f>
        <v>8476599</v>
      </c>
      <c r="M58" s="40">
        <f>SUM(M51:M57)</f>
        <v>96941587.599999994</v>
      </c>
    </row>
    <row r="59" spans="1:13" s="17" customFormat="1" ht="15" customHeight="1" x14ac:dyDescent="0.2">
      <c r="A59" s="76" t="s">
        <v>40</v>
      </c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8"/>
    </row>
    <row r="60" spans="1:13" s="17" customFormat="1" ht="15" customHeight="1" x14ac:dyDescent="0.2">
      <c r="A60" s="6" t="s">
        <v>91</v>
      </c>
      <c r="B60" s="6" t="s">
        <v>92</v>
      </c>
      <c r="C60" s="15">
        <v>2.62</v>
      </c>
      <c r="D60" s="15">
        <v>2.62</v>
      </c>
      <c r="E60" s="15">
        <v>2.62</v>
      </c>
      <c r="F60" s="15">
        <v>2.62</v>
      </c>
      <c r="G60" s="15">
        <v>2.64</v>
      </c>
      <c r="H60" s="15">
        <v>2.62</v>
      </c>
      <c r="I60" s="15">
        <v>2.62</v>
      </c>
      <c r="J60" s="37">
        <v>0</v>
      </c>
      <c r="K60" s="42">
        <v>1</v>
      </c>
      <c r="L60" s="40">
        <v>150000</v>
      </c>
      <c r="M60" s="40">
        <v>393000</v>
      </c>
    </row>
    <row r="61" spans="1:13" s="17" customFormat="1" ht="15" customHeight="1" x14ac:dyDescent="0.2">
      <c r="A61" s="6" t="s">
        <v>211</v>
      </c>
      <c r="B61" s="73"/>
      <c r="C61" s="74"/>
      <c r="D61" s="74"/>
      <c r="E61" s="74"/>
      <c r="F61" s="74"/>
      <c r="G61" s="74"/>
      <c r="H61" s="74"/>
      <c r="I61" s="74"/>
      <c r="J61" s="75"/>
      <c r="K61" s="42">
        <v>1</v>
      </c>
      <c r="L61" s="40">
        <v>150000</v>
      </c>
      <c r="M61" s="40">
        <v>393000</v>
      </c>
    </row>
    <row r="62" spans="1:13" s="17" customFormat="1" ht="15" customHeight="1" x14ac:dyDescent="0.2">
      <c r="A62" s="6" t="s">
        <v>233</v>
      </c>
      <c r="B62" s="73"/>
      <c r="C62" s="74"/>
      <c r="D62" s="74"/>
      <c r="E62" s="74"/>
      <c r="F62" s="74"/>
      <c r="G62" s="74"/>
      <c r="H62" s="74"/>
      <c r="I62" s="74"/>
      <c r="J62" s="75"/>
      <c r="K62" s="42">
        <f>K61+K58+K49+K39+K32+K28</f>
        <v>416</v>
      </c>
      <c r="L62" s="40">
        <f t="shared" ref="L62:M62" si="0">L61+L58+L49+L39+L32+L28</f>
        <v>1203457136</v>
      </c>
      <c r="M62" s="40">
        <f t="shared" si="0"/>
        <v>687941128.02999997</v>
      </c>
    </row>
    <row r="63" spans="1:13" s="17" customFormat="1" ht="20.100000000000001" customHeight="1" x14ac:dyDescent="0.25">
      <c r="A63" s="71" t="s">
        <v>242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</row>
    <row r="64" spans="1:13" s="17" customFormat="1" ht="42" customHeight="1" x14ac:dyDescent="0.2">
      <c r="A64" s="8" t="s">
        <v>27</v>
      </c>
      <c r="B64" s="9" t="s">
        <v>10</v>
      </c>
      <c r="C64" s="9" t="s">
        <v>11</v>
      </c>
      <c r="D64" s="9" t="s">
        <v>12</v>
      </c>
      <c r="E64" s="9" t="s">
        <v>13</v>
      </c>
      <c r="F64" s="9" t="s">
        <v>14</v>
      </c>
      <c r="G64" s="9" t="s">
        <v>15</v>
      </c>
      <c r="H64" s="9" t="s">
        <v>16</v>
      </c>
      <c r="I64" s="9" t="s">
        <v>17</v>
      </c>
      <c r="J64" s="31" t="s">
        <v>18</v>
      </c>
      <c r="K64" s="9" t="s">
        <v>37</v>
      </c>
      <c r="L64" s="9" t="s">
        <v>3</v>
      </c>
      <c r="M64" s="9" t="s">
        <v>19</v>
      </c>
    </row>
    <row r="65" spans="1:13" s="17" customFormat="1" ht="15" customHeight="1" x14ac:dyDescent="0.2">
      <c r="A65" s="76" t="s">
        <v>25</v>
      </c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8"/>
    </row>
    <row r="66" spans="1:13" s="17" customFormat="1" ht="15" customHeight="1" x14ac:dyDescent="0.2">
      <c r="A66" s="6" t="s">
        <v>218</v>
      </c>
      <c r="B66" s="6" t="s">
        <v>213</v>
      </c>
      <c r="C66" s="15">
        <v>5.15</v>
      </c>
      <c r="D66" s="15">
        <v>5.25</v>
      </c>
      <c r="E66" s="15">
        <v>5.12</v>
      </c>
      <c r="F66" s="15">
        <v>5.15</v>
      </c>
      <c r="G66" s="15">
        <v>5.03</v>
      </c>
      <c r="H66" s="15">
        <v>5.13</v>
      </c>
      <c r="I66" s="15">
        <v>5.04</v>
      </c>
      <c r="J66" s="37">
        <v>1.79</v>
      </c>
      <c r="K66" s="42">
        <v>8</v>
      </c>
      <c r="L66" s="40">
        <v>127000</v>
      </c>
      <c r="M66" s="40">
        <v>654030</v>
      </c>
    </row>
    <row r="67" spans="1:13" s="17" customFormat="1" ht="15" customHeight="1" x14ac:dyDescent="0.2">
      <c r="A67" s="6" t="s">
        <v>26</v>
      </c>
      <c r="B67" s="73"/>
      <c r="C67" s="74"/>
      <c r="D67" s="74"/>
      <c r="E67" s="74"/>
      <c r="F67" s="74"/>
      <c r="G67" s="74"/>
      <c r="H67" s="74"/>
      <c r="I67" s="74"/>
      <c r="J67" s="75"/>
      <c r="K67" s="42">
        <v>8</v>
      </c>
      <c r="L67" s="40">
        <v>127000</v>
      </c>
      <c r="M67" s="40">
        <v>654030</v>
      </c>
    </row>
    <row r="68" spans="1:13" s="17" customFormat="1" ht="19.5" customHeight="1" x14ac:dyDescent="0.2">
      <c r="A68" s="6" t="s">
        <v>187</v>
      </c>
      <c r="B68" s="73"/>
      <c r="C68" s="74"/>
      <c r="D68" s="74"/>
      <c r="E68" s="74"/>
      <c r="F68" s="74"/>
      <c r="G68" s="74"/>
      <c r="H68" s="74"/>
      <c r="I68" s="74"/>
      <c r="J68" s="75"/>
      <c r="K68" s="42">
        <f>K67+K62</f>
        <v>424</v>
      </c>
      <c r="L68" s="40">
        <f t="shared" ref="L68:M68" si="1">L67+L62</f>
        <v>1203584136</v>
      </c>
      <c r="M68" s="40">
        <f t="shared" si="1"/>
        <v>688595158.02999997</v>
      </c>
    </row>
    <row r="69" spans="1:13" s="17" customFormat="1" ht="15" customHeight="1" x14ac:dyDescent="0.2">
      <c r="A69" s="35" t="s">
        <v>246</v>
      </c>
      <c r="B69" s="35"/>
      <c r="C69" s="35"/>
      <c r="D69" s="35"/>
      <c r="E69" s="35"/>
      <c r="F69" s="35"/>
      <c r="G69" s="35"/>
      <c r="H69" s="35"/>
      <c r="I69" s="35"/>
      <c r="J69" s="35"/>
      <c r="K69" s="35"/>
    </row>
    <row r="70" spans="1:13" s="17" customFormat="1" ht="19.5" customHeight="1" x14ac:dyDescent="0.2">
      <c r="A70" s="33" t="s">
        <v>51</v>
      </c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</row>
    <row r="71" spans="1:13" s="17" customFormat="1" ht="12" customHeight="1" x14ac:dyDescent="0.2">
      <c r="A71"/>
      <c r="B71"/>
      <c r="C71"/>
      <c r="D71"/>
      <c r="E71"/>
      <c r="F71"/>
    </row>
    <row r="73" spans="1:13" ht="12" customHeight="1" x14ac:dyDescent="0.2"/>
    <row r="74" spans="1:13" ht="12" customHeight="1" x14ac:dyDescent="0.2"/>
    <row r="75" spans="1:13" ht="12" customHeight="1" x14ac:dyDescent="0.2">
      <c r="A75" s="17"/>
      <c r="G75" s="17"/>
      <c r="H75" s="17"/>
      <c r="I75" s="17"/>
      <c r="J75" s="17"/>
      <c r="K75" s="17"/>
      <c r="L75" s="17"/>
      <c r="M75" s="17"/>
    </row>
    <row r="76" spans="1:13" ht="12" customHeight="1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</row>
    <row r="77" spans="1:13" ht="12" customHeight="1" x14ac:dyDescent="0.2">
      <c r="G77" s="17"/>
      <c r="H77" s="17"/>
      <c r="I77" s="17"/>
      <c r="J77" s="17"/>
      <c r="K77" s="17"/>
      <c r="L77" s="17"/>
      <c r="M77" s="17"/>
    </row>
    <row r="78" spans="1:13" ht="12" customHeight="1" x14ac:dyDescent="0.2">
      <c r="G78" s="17"/>
      <c r="H78" s="17"/>
      <c r="I78" s="17"/>
      <c r="J78" s="17"/>
      <c r="K78" s="17"/>
      <c r="L78" s="17"/>
      <c r="M78" s="17"/>
    </row>
    <row r="79" spans="1:13" ht="12" customHeight="1" x14ac:dyDescent="0.2">
      <c r="G79" s="17"/>
      <c r="H79" s="17"/>
      <c r="I79" s="17"/>
      <c r="J79" s="17"/>
      <c r="K79" s="17"/>
      <c r="L79" s="17"/>
      <c r="M79" s="17"/>
    </row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</sheetData>
  <mergeCells count="24">
    <mergeCell ref="B67:J67"/>
    <mergeCell ref="B68:J68"/>
    <mergeCell ref="B28:J28"/>
    <mergeCell ref="A40:M40"/>
    <mergeCell ref="B39:J39"/>
    <mergeCell ref="A33:M33"/>
    <mergeCell ref="A65:M65"/>
    <mergeCell ref="A63:M63"/>
    <mergeCell ref="B62:J62"/>
    <mergeCell ref="B61:J61"/>
    <mergeCell ref="B49:J49"/>
    <mergeCell ref="A50:M50"/>
    <mergeCell ref="A59:M59"/>
    <mergeCell ref="A29:M29"/>
    <mergeCell ref="B58:J58"/>
    <mergeCell ref="B32:J32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9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9.875" style="17" bestFit="1" customWidth="1"/>
    <col min="9" max="9" width="11.875" style="17" bestFit="1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9.875" style="17" bestFit="1" customWidth="1"/>
    <col min="265" max="265" width="11.875" style="17" bestFit="1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9.875" style="17" bestFit="1" customWidth="1"/>
    <col min="521" max="521" width="11.875" style="17" bestFit="1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9.875" style="17" bestFit="1" customWidth="1"/>
    <col min="777" max="777" width="11.875" style="17" bestFit="1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9.875" style="17" bestFit="1" customWidth="1"/>
    <col min="1033" max="1033" width="11.875" style="17" bestFit="1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9.875" style="17" bestFit="1" customWidth="1"/>
    <col min="1289" max="1289" width="11.875" style="17" bestFit="1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9.875" style="17" bestFit="1" customWidth="1"/>
    <col min="1545" max="1545" width="11.875" style="17" bestFit="1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9.875" style="17" bestFit="1" customWidth="1"/>
    <col min="1801" max="1801" width="11.875" style="17" bestFit="1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9.875" style="17" bestFit="1" customWidth="1"/>
    <col min="2057" max="2057" width="11.875" style="17" bestFit="1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9.875" style="17" bestFit="1" customWidth="1"/>
    <col min="2313" max="2313" width="11.875" style="17" bestFit="1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9.875" style="17" bestFit="1" customWidth="1"/>
    <col min="2569" max="2569" width="11.875" style="17" bestFit="1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9.875" style="17" bestFit="1" customWidth="1"/>
    <col min="2825" max="2825" width="11.875" style="17" bestFit="1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9.875" style="17" bestFit="1" customWidth="1"/>
    <col min="3081" max="3081" width="11.875" style="17" bestFit="1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9.875" style="17" bestFit="1" customWidth="1"/>
    <col min="3337" max="3337" width="11.875" style="17" bestFit="1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9.875" style="17" bestFit="1" customWidth="1"/>
    <col min="3593" max="3593" width="11.875" style="17" bestFit="1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9.875" style="17" bestFit="1" customWidth="1"/>
    <col min="3849" max="3849" width="11.875" style="17" bestFit="1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9.875" style="17" bestFit="1" customWidth="1"/>
    <col min="4105" max="4105" width="11.875" style="17" bestFit="1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9.875" style="17" bestFit="1" customWidth="1"/>
    <col min="4361" max="4361" width="11.875" style="17" bestFit="1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9.875" style="17" bestFit="1" customWidth="1"/>
    <col min="4617" max="4617" width="11.875" style="17" bestFit="1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9.875" style="17" bestFit="1" customWidth="1"/>
    <col min="4873" max="4873" width="11.875" style="17" bestFit="1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9.875" style="17" bestFit="1" customWidth="1"/>
    <col min="5129" max="5129" width="11.875" style="17" bestFit="1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9.875" style="17" bestFit="1" customWidth="1"/>
    <col min="5385" max="5385" width="11.875" style="17" bestFit="1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9.875" style="17" bestFit="1" customWidth="1"/>
    <col min="5641" max="5641" width="11.875" style="17" bestFit="1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9.875" style="17" bestFit="1" customWidth="1"/>
    <col min="5897" max="5897" width="11.875" style="17" bestFit="1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9.875" style="17" bestFit="1" customWidth="1"/>
    <col min="6153" max="6153" width="11.875" style="17" bestFit="1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9.875" style="17" bestFit="1" customWidth="1"/>
    <col min="6409" max="6409" width="11.875" style="17" bestFit="1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9.875" style="17" bestFit="1" customWidth="1"/>
    <col min="6665" max="6665" width="11.875" style="17" bestFit="1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9.875" style="17" bestFit="1" customWidth="1"/>
    <col min="6921" max="6921" width="11.875" style="17" bestFit="1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9.875" style="17" bestFit="1" customWidth="1"/>
    <col min="7177" max="7177" width="11.875" style="17" bestFit="1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9.875" style="17" bestFit="1" customWidth="1"/>
    <col min="7433" max="7433" width="11.875" style="17" bestFit="1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9.875" style="17" bestFit="1" customWidth="1"/>
    <col min="7689" max="7689" width="11.875" style="17" bestFit="1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9.875" style="17" bestFit="1" customWidth="1"/>
    <col min="7945" max="7945" width="11.875" style="17" bestFit="1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9.875" style="17" bestFit="1" customWidth="1"/>
    <col min="8201" max="8201" width="11.875" style="17" bestFit="1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9.875" style="17" bestFit="1" customWidth="1"/>
    <col min="8457" max="8457" width="11.875" style="17" bestFit="1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9.875" style="17" bestFit="1" customWidth="1"/>
    <col min="8713" max="8713" width="11.875" style="17" bestFit="1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9.875" style="17" bestFit="1" customWidth="1"/>
    <col min="8969" max="8969" width="11.875" style="17" bestFit="1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9.875" style="17" bestFit="1" customWidth="1"/>
    <col min="9225" max="9225" width="11.875" style="17" bestFit="1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9.875" style="17" bestFit="1" customWidth="1"/>
    <col min="9481" max="9481" width="11.875" style="17" bestFit="1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9.875" style="17" bestFit="1" customWidth="1"/>
    <col min="9737" max="9737" width="11.875" style="17" bestFit="1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9.875" style="17" bestFit="1" customWidth="1"/>
    <col min="9993" max="9993" width="11.875" style="17" bestFit="1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9.875" style="17" bestFit="1" customWidth="1"/>
    <col min="10249" max="10249" width="11.875" style="17" bestFit="1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9.875" style="17" bestFit="1" customWidth="1"/>
    <col min="10505" max="10505" width="11.875" style="17" bestFit="1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9.875" style="17" bestFit="1" customWidth="1"/>
    <col min="10761" max="10761" width="11.875" style="17" bestFit="1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9.875" style="17" bestFit="1" customWidth="1"/>
    <col min="11017" max="11017" width="11.875" style="17" bestFit="1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9.875" style="17" bestFit="1" customWidth="1"/>
    <col min="11273" max="11273" width="11.875" style="17" bestFit="1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9.875" style="17" bestFit="1" customWidth="1"/>
    <col min="11529" max="11529" width="11.875" style="17" bestFit="1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9.875" style="17" bestFit="1" customWidth="1"/>
    <col min="11785" max="11785" width="11.875" style="17" bestFit="1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9.875" style="17" bestFit="1" customWidth="1"/>
    <col min="12041" max="12041" width="11.875" style="17" bestFit="1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9.875" style="17" bestFit="1" customWidth="1"/>
    <col min="12297" max="12297" width="11.875" style="17" bestFit="1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9.875" style="17" bestFit="1" customWidth="1"/>
    <col min="12553" max="12553" width="11.875" style="17" bestFit="1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9.875" style="17" bestFit="1" customWidth="1"/>
    <col min="12809" max="12809" width="11.875" style="17" bestFit="1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9.875" style="17" bestFit="1" customWidth="1"/>
    <col min="13065" max="13065" width="11.875" style="17" bestFit="1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9.875" style="17" bestFit="1" customWidth="1"/>
    <col min="13321" max="13321" width="11.875" style="17" bestFit="1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9.875" style="17" bestFit="1" customWidth="1"/>
    <col min="13577" max="13577" width="11.875" style="17" bestFit="1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9.875" style="17" bestFit="1" customWidth="1"/>
    <col min="13833" max="13833" width="11.875" style="17" bestFit="1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9.875" style="17" bestFit="1" customWidth="1"/>
    <col min="14089" max="14089" width="11.875" style="17" bestFit="1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9.875" style="17" bestFit="1" customWidth="1"/>
    <col min="14345" max="14345" width="11.875" style="17" bestFit="1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9.875" style="17" bestFit="1" customWidth="1"/>
    <col min="14601" max="14601" width="11.875" style="17" bestFit="1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9.875" style="17" bestFit="1" customWidth="1"/>
    <col min="14857" max="14857" width="11.875" style="17" bestFit="1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9.875" style="17" bestFit="1" customWidth="1"/>
    <col min="15113" max="15113" width="11.875" style="17" bestFit="1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9.875" style="17" bestFit="1" customWidth="1"/>
    <col min="15369" max="15369" width="11.875" style="17" bestFit="1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9.875" style="17" bestFit="1" customWidth="1"/>
    <col min="15625" max="15625" width="11.875" style="17" bestFit="1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9.875" style="17" bestFit="1" customWidth="1"/>
    <col min="15881" max="15881" width="11.875" style="17" bestFit="1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9.875" style="17" bestFit="1" customWidth="1"/>
    <col min="16137" max="16137" width="11.875" style="17" bestFit="1" customWidth="1"/>
    <col min="16138" max="16384" width="9.125" style="17"/>
  </cols>
  <sheetData>
    <row r="1" spans="2:9" ht="18" customHeight="1" x14ac:dyDescent="0.25">
      <c r="B1" s="85" t="s">
        <v>0</v>
      </c>
      <c r="C1" s="85"/>
      <c r="D1" s="85"/>
      <c r="E1" s="85"/>
      <c r="F1" s="51"/>
      <c r="H1" s="52"/>
      <c r="I1" s="52"/>
    </row>
    <row r="2" spans="2:9" ht="18" customHeight="1" x14ac:dyDescent="0.25">
      <c r="B2" s="85" t="s">
        <v>247</v>
      </c>
      <c r="C2" s="85"/>
      <c r="D2" s="85"/>
      <c r="E2" s="85"/>
      <c r="F2" s="85"/>
      <c r="H2" s="52"/>
      <c r="I2" s="52"/>
    </row>
    <row r="3" spans="2:9" ht="18" customHeight="1" x14ac:dyDescent="0.25">
      <c r="B3" s="51" t="s">
        <v>248</v>
      </c>
      <c r="C3" s="51"/>
      <c r="D3" s="51"/>
      <c r="E3" s="51"/>
      <c r="F3" s="51"/>
      <c r="H3" s="52"/>
      <c r="I3" s="52"/>
    </row>
    <row r="4" spans="2:9" ht="18" customHeight="1" x14ac:dyDescent="0.25">
      <c r="B4" s="51"/>
      <c r="C4" s="51"/>
      <c r="D4" s="51"/>
      <c r="E4" s="51"/>
      <c r="F4" s="51"/>
      <c r="H4" s="52"/>
      <c r="I4" s="52"/>
    </row>
    <row r="5" spans="2:9" ht="17.100000000000001" customHeight="1" x14ac:dyDescent="0.2">
      <c r="B5" s="53"/>
      <c r="C5" s="79" t="s">
        <v>249</v>
      </c>
      <c r="D5" s="79"/>
      <c r="E5" s="53"/>
      <c r="F5" s="53"/>
      <c r="H5" s="52"/>
      <c r="I5" s="52"/>
    </row>
    <row r="6" spans="2:9" ht="32.25" customHeight="1" x14ac:dyDescent="0.2">
      <c r="B6" s="54" t="s">
        <v>9</v>
      </c>
      <c r="C6" s="55" t="s">
        <v>10</v>
      </c>
      <c r="D6" s="56" t="s">
        <v>250</v>
      </c>
      <c r="E6" s="55" t="s">
        <v>251</v>
      </c>
      <c r="F6" s="55" t="s">
        <v>252</v>
      </c>
      <c r="H6" s="52"/>
      <c r="I6" s="52"/>
    </row>
    <row r="7" spans="2:9" ht="17.100000000000001" customHeight="1" x14ac:dyDescent="0.2">
      <c r="B7" s="80" t="s">
        <v>253</v>
      </c>
      <c r="C7" s="81"/>
      <c r="D7" s="81"/>
      <c r="E7" s="81"/>
      <c r="F7" s="82"/>
    </row>
    <row r="8" spans="2:9" ht="17.100000000000001" customHeight="1" x14ac:dyDescent="0.2">
      <c r="B8" s="57" t="s">
        <v>254</v>
      </c>
      <c r="C8" s="57" t="s">
        <v>114</v>
      </c>
      <c r="D8" s="57">
        <v>6</v>
      </c>
      <c r="E8" s="57">
        <v>16000000</v>
      </c>
      <c r="F8" s="57">
        <v>6560000</v>
      </c>
    </row>
    <row r="9" spans="2:9" ht="17.100000000000001" customHeight="1" x14ac:dyDescent="0.2">
      <c r="B9" s="57" t="s">
        <v>168</v>
      </c>
      <c r="C9" s="57" t="s">
        <v>167</v>
      </c>
      <c r="D9" s="57">
        <v>3</v>
      </c>
      <c r="E9" s="57">
        <v>20000000</v>
      </c>
      <c r="F9" s="57">
        <v>16900000</v>
      </c>
    </row>
    <row r="10" spans="2:9" ht="17.100000000000001" customHeight="1" x14ac:dyDescent="0.2">
      <c r="B10" s="57" t="s">
        <v>255</v>
      </c>
      <c r="C10" s="57" t="s">
        <v>237</v>
      </c>
      <c r="D10" s="57">
        <v>6</v>
      </c>
      <c r="E10" s="57">
        <v>25716102</v>
      </c>
      <c r="F10" s="57">
        <v>8926313.6600000001</v>
      </c>
    </row>
    <row r="11" spans="2:9" ht="17.100000000000001" customHeight="1" x14ac:dyDescent="0.2">
      <c r="B11" s="57" t="s">
        <v>86</v>
      </c>
      <c r="C11" s="57" t="s">
        <v>101</v>
      </c>
      <c r="D11" s="57">
        <v>4</v>
      </c>
      <c r="E11" s="57">
        <v>12789702</v>
      </c>
      <c r="F11" s="57">
        <v>8313306.2999999998</v>
      </c>
    </row>
    <row r="12" spans="2:9" ht="17.100000000000001" customHeight="1" x14ac:dyDescent="0.2">
      <c r="B12" s="57" t="s">
        <v>256</v>
      </c>
      <c r="C12" s="57" t="s">
        <v>186</v>
      </c>
      <c r="D12" s="57">
        <v>8</v>
      </c>
      <c r="E12" s="57">
        <v>178000000</v>
      </c>
      <c r="F12" s="57">
        <v>33820000</v>
      </c>
    </row>
    <row r="13" spans="2:9" ht="17.100000000000001" customHeight="1" x14ac:dyDescent="0.2">
      <c r="B13" s="57" t="s">
        <v>147</v>
      </c>
      <c r="C13" s="57" t="s">
        <v>148</v>
      </c>
      <c r="D13" s="57">
        <v>2</v>
      </c>
      <c r="E13" s="57">
        <v>5000000</v>
      </c>
      <c r="F13" s="57">
        <v>4400000</v>
      </c>
    </row>
    <row r="14" spans="2:9" ht="17.100000000000001" customHeight="1" x14ac:dyDescent="0.2">
      <c r="B14" s="58" t="s">
        <v>257</v>
      </c>
      <c r="C14" s="59"/>
      <c r="D14" s="57">
        <f>SUM(D8:D13)</f>
        <v>29</v>
      </c>
      <c r="E14" s="57">
        <f>SUM(E8:E13)</f>
        <v>257505804</v>
      </c>
      <c r="F14" s="57">
        <f>SUM(F8:F13)</f>
        <v>78919619.960000008</v>
      </c>
    </row>
    <row r="15" spans="2:9" ht="17.100000000000001" customHeight="1" x14ac:dyDescent="0.2">
      <c r="B15" s="80" t="s">
        <v>21</v>
      </c>
      <c r="C15" s="81"/>
      <c r="D15" s="81"/>
      <c r="E15" s="81"/>
      <c r="F15" s="82"/>
      <c r="G15" s="60"/>
    </row>
    <row r="16" spans="2:9" ht="17.100000000000001" customHeight="1" x14ac:dyDescent="0.2">
      <c r="B16" s="57" t="s">
        <v>169</v>
      </c>
      <c r="C16" s="61" t="s">
        <v>170</v>
      </c>
      <c r="D16" s="61">
        <v>5</v>
      </c>
      <c r="E16" s="61">
        <v>2500000</v>
      </c>
      <c r="F16" s="57">
        <v>5865000</v>
      </c>
      <c r="G16" s="62"/>
    </row>
    <row r="17" spans="2:9" ht="17.100000000000001" customHeight="1" x14ac:dyDescent="0.2">
      <c r="B17" s="58" t="s">
        <v>258</v>
      </c>
      <c r="C17" s="61"/>
      <c r="D17" s="61">
        <f>SUM(D16)</f>
        <v>5</v>
      </c>
      <c r="E17" s="61">
        <f>SUM(E16)</f>
        <v>2500000</v>
      </c>
      <c r="F17" s="57">
        <f>SUM(F16)</f>
        <v>5865000</v>
      </c>
      <c r="I17" s="63"/>
    </row>
    <row r="18" spans="2:9" ht="15.75" x14ac:dyDescent="0.2">
      <c r="B18" s="83" t="s">
        <v>259</v>
      </c>
      <c r="C18" s="84"/>
      <c r="D18" s="57">
        <f>D17+D14</f>
        <v>34</v>
      </c>
      <c r="E18" s="57">
        <f>E17+E14</f>
        <v>260005804</v>
      </c>
      <c r="F18" s="57">
        <f>F17+F14</f>
        <v>84784619.960000008</v>
      </c>
    </row>
    <row r="21" spans="2:9" ht="18" x14ac:dyDescent="0.2">
      <c r="B21" s="53"/>
      <c r="C21" s="79" t="s">
        <v>260</v>
      </c>
      <c r="D21" s="79"/>
      <c r="E21" s="53"/>
      <c r="F21" s="53"/>
    </row>
    <row r="22" spans="2:9" ht="15" x14ac:dyDescent="0.2">
      <c r="B22" s="54" t="s">
        <v>9</v>
      </c>
      <c r="C22" s="55" t="s">
        <v>10</v>
      </c>
      <c r="D22" s="56" t="s">
        <v>250</v>
      </c>
      <c r="E22" s="55" t="s">
        <v>251</v>
      </c>
      <c r="F22" s="55" t="s">
        <v>252</v>
      </c>
    </row>
    <row r="23" spans="2:9" ht="15.75" x14ac:dyDescent="0.2">
      <c r="B23" s="80" t="s">
        <v>21</v>
      </c>
      <c r="C23" s="81"/>
      <c r="D23" s="81"/>
      <c r="E23" s="81"/>
      <c r="F23" s="82"/>
    </row>
    <row r="24" spans="2:9" x14ac:dyDescent="0.2">
      <c r="B24" s="57" t="s">
        <v>169</v>
      </c>
      <c r="C24" s="61" t="s">
        <v>170</v>
      </c>
      <c r="D24" s="61">
        <v>3</v>
      </c>
      <c r="E24" s="61">
        <v>1073018</v>
      </c>
      <c r="F24" s="57">
        <v>2516592.2999999998</v>
      </c>
    </row>
    <row r="25" spans="2:9" x14ac:dyDescent="0.2">
      <c r="B25" s="57" t="s">
        <v>261</v>
      </c>
      <c r="C25" s="61" t="s">
        <v>166</v>
      </c>
      <c r="D25" s="61">
        <v>3</v>
      </c>
      <c r="E25" s="61">
        <v>1250000</v>
      </c>
      <c r="F25" s="57">
        <v>395000</v>
      </c>
    </row>
    <row r="26" spans="2:9" ht="15" x14ac:dyDescent="0.2">
      <c r="B26" s="58" t="s">
        <v>258</v>
      </c>
      <c r="C26" s="61"/>
      <c r="D26" s="61">
        <f>SUM(D24:D25)</f>
        <v>6</v>
      </c>
      <c r="E26" s="61">
        <f>SUM(E24:E25)</f>
        <v>2323018</v>
      </c>
      <c r="F26" s="57">
        <f>SUM(F24:F25)</f>
        <v>2911592.3</v>
      </c>
    </row>
    <row r="27" spans="2:9" ht="15.75" x14ac:dyDescent="0.2">
      <c r="B27" s="83" t="s">
        <v>259</v>
      </c>
      <c r="C27" s="84"/>
      <c r="D27" s="57">
        <f>SUM(D26)</f>
        <v>6</v>
      </c>
      <c r="E27" s="57">
        <f>SUM(E26)</f>
        <v>2323018</v>
      </c>
      <c r="F27" s="57">
        <f>SUM(F26)</f>
        <v>2911592.3</v>
      </c>
    </row>
    <row r="29" spans="2:9" ht="18" x14ac:dyDescent="0.25">
      <c r="B29" s="51"/>
      <c r="C29" s="51"/>
      <c r="D29" s="51"/>
      <c r="E29" s="51"/>
      <c r="F29" s="51"/>
    </row>
  </sheetData>
  <mergeCells count="9">
    <mergeCell ref="C21:D21"/>
    <mergeCell ref="B23:F23"/>
    <mergeCell ref="B27:C27"/>
    <mergeCell ref="B1:E1"/>
    <mergeCell ref="B2:F2"/>
    <mergeCell ref="C5:D5"/>
    <mergeCell ref="B7:F7"/>
    <mergeCell ref="B15:F15"/>
    <mergeCell ref="B18:C18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7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6" t="s">
        <v>243</v>
      </c>
      <c r="C1" s="86"/>
      <c r="D1" s="86"/>
      <c r="E1" s="86"/>
      <c r="F1" s="86"/>
      <c r="G1" s="86"/>
      <c r="H1" s="86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7" t="s">
        <v>46</v>
      </c>
      <c r="C3" s="88"/>
      <c r="D3" s="88"/>
      <c r="E3" s="88"/>
      <c r="F3" s="88"/>
      <c r="G3" s="88"/>
      <c r="H3" s="89"/>
    </row>
    <row r="4" spans="2:14" s="17" customFormat="1" ht="15" customHeight="1" x14ac:dyDescent="0.2">
      <c r="B4" s="7" t="s">
        <v>173</v>
      </c>
      <c r="C4" s="7" t="s">
        <v>174</v>
      </c>
      <c r="D4" s="13">
        <v>0.31</v>
      </c>
      <c r="E4" s="11">
        <v>0.31</v>
      </c>
      <c r="F4" s="10" t="s">
        <v>35</v>
      </c>
      <c r="G4" s="11" t="s">
        <v>29</v>
      </c>
      <c r="H4" s="11" t="s">
        <v>29</v>
      </c>
    </row>
    <row r="5" spans="2:14" s="17" customFormat="1" ht="15" customHeight="1" x14ac:dyDescent="0.2">
      <c r="B5" s="7" t="s">
        <v>102</v>
      </c>
      <c r="C5" s="7" t="s">
        <v>103</v>
      </c>
      <c r="D5" s="13">
        <v>0.42</v>
      </c>
      <c r="E5" s="11">
        <v>0.42</v>
      </c>
      <c r="F5" s="10" t="s">
        <v>35</v>
      </c>
      <c r="G5" s="11" t="s">
        <v>29</v>
      </c>
      <c r="H5" s="11" t="s">
        <v>29</v>
      </c>
    </row>
    <row r="6" spans="2:14" s="17" customFormat="1" ht="15" customHeight="1" x14ac:dyDescent="0.2">
      <c r="B6" s="41" t="s">
        <v>76</v>
      </c>
      <c r="C6" s="7" t="s">
        <v>77</v>
      </c>
      <c r="D6" s="13">
        <v>1.1000000000000001</v>
      </c>
      <c r="E6" s="11">
        <v>1.1000000000000001</v>
      </c>
      <c r="F6" s="10" t="s">
        <v>35</v>
      </c>
      <c r="G6" s="11" t="s">
        <v>29</v>
      </c>
      <c r="H6" s="11" t="s">
        <v>29</v>
      </c>
    </row>
    <row r="7" spans="2:14" s="17" customFormat="1" ht="15" customHeight="1" x14ac:dyDescent="0.2">
      <c r="B7" s="7" t="s">
        <v>137</v>
      </c>
      <c r="C7" s="7" t="s">
        <v>138</v>
      </c>
      <c r="D7" s="13">
        <v>0.9</v>
      </c>
      <c r="E7" s="11">
        <v>0.9</v>
      </c>
      <c r="F7" s="10" t="s">
        <v>35</v>
      </c>
      <c r="G7" s="11" t="s">
        <v>29</v>
      </c>
      <c r="H7" s="11" t="s">
        <v>29</v>
      </c>
    </row>
    <row r="8" spans="2:14" s="17" customFormat="1" ht="15" customHeight="1" x14ac:dyDescent="0.2">
      <c r="B8" s="7" t="s">
        <v>238</v>
      </c>
      <c r="C8" s="7" t="s">
        <v>239</v>
      </c>
      <c r="D8" s="13">
        <v>1.2</v>
      </c>
      <c r="E8" s="11">
        <v>1.2</v>
      </c>
      <c r="F8" s="10" t="s">
        <v>35</v>
      </c>
      <c r="G8" s="11" t="s">
        <v>29</v>
      </c>
      <c r="H8" s="11" t="s">
        <v>29</v>
      </c>
    </row>
    <row r="9" spans="2:14" s="17" customFormat="1" ht="15" customHeight="1" x14ac:dyDescent="0.2">
      <c r="B9" s="87" t="s">
        <v>44</v>
      </c>
      <c r="C9" s="88"/>
      <c r="D9" s="88"/>
      <c r="E9" s="88"/>
      <c r="F9" s="88"/>
      <c r="G9" s="88"/>
      <c r="H9" s="89"/>
    </row>
    <row r="10" spans="2:14" s="17" customFormat="1" ht="15" customHeight="1" x14ac:dyDescent="0.2">
      <c r="B10" s="7" t="s">
        <v>131</v>
      </c>
      <c r="C10" s="7" t="s">
        <v>132</v>
      </c>
      <c r="D10" s="13">
        <v>0.33</v>
      </c>
      <c r="E10" s="11">
        <v>0.33</v>
      </c>
      <c r="F10" s="10" t="s">
        <v>35</v>
      </c>
      <c r="G10" s="11" t="s">
        <v>29</v>
      </c>
      <c r="H10" s="11" t="s">
        <v>29</v>
      </c>
    </row>
    <row r="11" spans="2:14" s="17" customFormat="1" ht="15" customHeight="1" x14ac:dyDescent="0.2">
      <c r="B11" s="7" t="s">
        <v>159</v>
      </c>
      <c r="C11" s="7" t="s">
        <v>160</v>
      </c>
      <c r="D11" s="13">
        <v>0.89</v>
      </c>
      <c r="E11" s="11">
        <v>0.89</v>
      </c>
      <c r="F11" s="10" t="s">
        <v>35</v>
      </c>
      <c r="G11" s="11" t="s">
        <v>29</v>
      </c>
      <c r="H11" s="11" t="s">
        <v>29</v>
      </c>
    </row>
    <row r="12" spans="2:14" s="17" customFormat="1" ht="15" customHeight="1" x14ac:dyDescent="0.2">
      <c r="B12" s="87" t="s">
        <v>28</v>
      </c>
      <c r="C12" s="88"/>
      <c r="D12" s="88"/>
      <c r="E12" s="88"/>
      <c r="F12" s="88"/>
      <c r="G12" s="88"/>
      <c r="H12" s="89"/>
    </row>
    <row r="13" spans="2:14" s="17" customFormat="1" ht="15" customHeight="1" x14ac:dyDescent="0.2">
      <c r="B13" s="41" t="s">
        <v>155</v>
      </c>
      <c r="C13" s="7" t="s">
        <v>156</v>
      </c>
      <c r="D13" s="13">
        <v>0.89</v>
      </c>
      <c r="E13" s="11">
        <v>0.89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41" t="s">
        <v>111</v>
      </c>
      <c r="C14" s="7" t="s">
        <v>112</v>
      </c>
      <c r="D14" s="13">
        <v>0.42</v>
      </c>
      <c r="E14" s="11">
        <v>0.42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87" t="s">
        <v>21</v>
      </c>
      <c r="C15" s="88"/>
      <c r="D15" s="88"/>
      <c r="E15" s="88"/>
      <c r="F15" s="88"/>
      <c r="G15" s="88"/>
      <c r="H15" s="89"/>
    </row>
    <row r="16" spans="2:14" s="17" customFormat="1" ht="15" customHeight="1" x14ac:dyDescent="0.2">
      <c r="B16" s="41" t="s">
        <v>104</v>
      </c>
      <c r="C16" s="7" t="s">
        <v>105</v>
      </c>
      <c r="D16" s="13">
        <v>0.6</v>
      </c>
      <c r="E16" s="11">
        <v>0.6</v>
      </c>
      <c r="F16" s="10" t="s">
        <v>35</v>
      </c>
      <c r="G16" s="11" t="s">
        <v>29</v>
      </c>
      <c r="H16" s="11" t="s">
        <v>29</v>
      </c>
    </row>
    <row r="17" spans="2:9" s="17" customFormat="1" ht="15" customHeight="1" x14ac:dyDescent="0.2">
      <c r="B17" s="87" t="s">
        <v>23</v>
      </c>
      <c r="C17" s="88"/>
      <c r="D17" s="88"/>
      <c r="E17" s="88"/>
      <c r="F17" s="88"/>
      <c r="G17" s="88"/>
      <c r="H17" s="89"/>
    </row>
    <row r="18" spans="2:9" s="17" customFormat="1" ht="15" customHeight="1" x14ac:dyDescent="0.2">
      <c r="B18" s="41" t="s">
        <v>172</v>
      </c>
      <c r="C18" s="7" t="s">
        <v>171</v>
      </c>
      <c r="D18" s="13">
        <v>0.3</v>
      </c>
      <c r="E18" s="11">
        <v>0.3</v>
      </c>
      <c r="F18" s="10" t="s">
        <v>35</v>
      </c>
      <c r="G18" s="11" t="s">
        <v>29</v>
      </c>
      <c r="H18" s="11" t="s">
        <v>29</v>
      </c>
    </row>
    <row r="19" spans="2:9" s="17" customFormat="1" ht="15" customHeight="1" x14ac:dyDescent="0.2">
      <c r="B19" s="7" t="s">
        <v>87</v>
      </c>
      <c r="C19" s="7" t="s">
        <v>88</v>
      </c>
      <c r="D19" s="13">
        <v>0.55000000000000004</v>
      </c>
      <c r="E19" s="11">
        <v>0.55000000000000004</v>
      </c>
      <c r="F19" s="10" t="s">
        <v>35</v>
      </c>
      <c r="G19" s="11" t="s">
        <v>29</v>
      </c>
      <c r="H19" s="11" t="s">
        <v>29</v>
      </c>
    </row>
    <row r="20" spans="2:9" s="17" customFormat="1" ht="15" customHeight="1" x14ac:dyDescent="0.2">
      <c r="B20" s="7" t="s">
        <v>93</v>
      </c>
      <c r="C20" s="7" t="s">
        <v>96</v>
      </c>
      <c r="D20" s="13">
        <v>0.6</v>
      </c>
      <c r="E20" s="11">
        <v>0.6</v>
      </c>
      <c r="F20" s="10" t="s">
        <v>35</v>
      </c>
      <c r="G20" s="11" t="s">
        <v>29</v>
      </c>
      <c r="H20" s="11" t="s">
        <v>29</v>
      </c>
    </row>
    <row r="21" spans="2:9" s="17" customFormat="1" ht="15" customHeight="1" x14ac:dyDescent="0.2">
      <c r="B21" s="7" t="s">
        <v>231</v>
      </c>
      <c r="C21" s="7" t="s">
        <v>232</v>
      </c>
      <c r="D21" s="13">
        <v>1.3</v>
      </c>
      <c r="E21" s="11">
        <v>1.3</v>
      </c>
      <c r="F21" s="10" t="s">
        <v>35</v>
      </c>
      <c r="G21" s="11" t="s">
        <v>29</v>
      </c>
      <c r="H21" s="11" t="s">
        <v>29</v>
      </c>
    </row>
    <row r="22" spans="2:9" s="17" customFormat="1" ht="15" customHeight="1" x14ac:dyDescent="0.2">
      <c r="B22" s="87" t="s">
        <v>25</v>
      </c>
      <c r="C22" s="88"/>
      <c r="D22" s="88"/>
      <c r="E22" s="88"/>
      <c r="F22" s="88"/>
      <c r="G22" s="88"/>
      <c r="H22" s="89"/>
    </row>
    <row r="23" spans="2:9" s="17" customFormat="1" ht="15" customHeight="1" x14ac:dyDescent="0.2">
      <c r="B23" s="7" t="s">
        <v>89</v>
      </c>
      <c r="C23" s="7" t="s">
        <v>90</v>
      </c>
      <c r="D23" s="13">
        <v>1.45</v>
      </c>
      <c r="E23" s="11">
        <v>1.45</v>
      </c>
      <c r="F23" s="10" t="s">
        <v>35</v>
      </c>
      <c r="G23" s="11" t="s">
        <v>29</v>
      </c>
      <c r="H23" s="11" t="s">
        <v>29</v>
      </c>
    </row>
    <row r="24" spans="2:9" s="17" customFormat="1" ht="15" customHeight="1" x14ac:dyDescent="0.2">
      <c r="B24" s="7" t="s">
        <v>216</v>
      </c>
      <c r="C24" s="7" t="s">
        <v>214</v>
      </c>
      <c r="D24" s="13">
        <v>8.5</v>
      </c>
      <c r="E24" s="11">
        <v>8.5</v>
      </c>
      <c r="F24" s="10" t="s">
        <v>35</v>
      </c>
      <c r="G24" s="11" t="s">
        <v>29</v>
      </c>
      <c r="H24" s="11" t="s">
        <v>29</v>
      </c>
    </row>
    <row r="25" spans="2:9" s="17" customFormat="1" ht="15" customHeight="1" x14ac:dyDescent="0.2">
      <c r="B25" s="87" t="s">
        <v>40</v>
      </c>
      <c r="C25" s="88"/>
      <c r="D25" s="88"/>
      <c r="E25" s="88"/>
      <c r="F25" s="88"/>
      <c r="G25" s="88"/>
      <c r="H25" s="89"/>
    </row>
    <row r="26" spans="2:9" s="17" customFormat="1" ht="15" customHeight="1" x14ac:dyDescent="0.2">
      <c r="B26" s="7" t="s">
        <v>67</v>
      </c>
      <c r="C26" s="7" t="s">
        <v>68</v>
      </c>
      <c r="D26" s="13">
        <v>1.4</v>
      </c>
      <c r="E26" s="11">
        <v>1.4</v>
      </c>
      <c r="F26" s="10" t="s">
        <v>35</v>
      </c>
      <c r="G26" s="11" t="s">
        <v>29</v>
      </c>
      <c r="H26" s="11" t="s">
        <v>29</v>
      </c>
    </row>
    <row r="27" spans="2:9" s="17" customFormat="1" ht="15" customHeight="1" x14ac:dyDescent="0.2">
      <c r="B27" s="7" t="s">
        <v>115</v>
      </c>
      <c r="C27" s="7" t="s">
        <v>116</v>
      </c>
      <c r="D27" s="13">
        <v>0.5</v>
      </c>
      <c r="E27" s="11">
        <v>0.5</v>
      </c>
      <c r="F27" s="10" t="s">
        <v>35</v>
      </c>
      <c r="G27" s="11" t="s">
        <v>29</v>
      </c>
      <c r="H27" s="11" t="s">
        <v>29</v>
      </c>
    </row>
    <row r="28" spans="2:9" s="17" customFormat="1" ht="15" customHeight="1" x14ac:dyDescent="0.2">
      <c r="B28" s="7" t="s">
        <v>59</v>
      </c>
      <c r="C28" s="7" t="s">
        <v>60</v>
      </c>
      <c r="D28" s="13">
        <v>7.1</v>
      </c>
      <c r="E28" s="11">
        <v>7.1</v>
      </c>
      <c r="F28" s="10" t="s">
        <v>35</v>
      </c>
      <c r="G28" s="11" t="s">
        <v>29</v>
      </c>
      <c r="H28" s="11" t="s">
        <v>29</v>
      </c>
    </row>
    <row r="29" spans="2:9" s="17" customFormat="1" ht="15" customHeight="1" x14ac:dyDescent="0.2">
      <c r="B29" s="7" t="s">
        <v>221</v>
      </c>
      <c r="C29" s="7" t="s">
        <v>222</v>
      </c>
      <c r="D29" s="13">
        <v>7.35</v>
      </c>
      <c r="E29" s="11">
        <v>7.35</v>
      </c>
      <c r="F29" s="10" t="s">
        <v>35</v>
      </c>
      <c r="G29" s="11" t="s">
        <v>29</v>
      </c>
      <c r="H29" s="11" t="s">
        <v>29</v>
      </c>
    </row>
    <row r="30" spans="2:9" s="17" customFormat="1" ht="53.25" customHeight="1" x14ac:dyDescent="0.2">
      <c r="B30" s="7" t="s">
        <v>9</v>
      </c>
      <c r="C30" s="12" t="s">
        <v>10</v>
      </c>
      <c r="D30" s="1" t="s">
        <v>30</v>
      </c>
      <c r="E30" s="1" t="s">
        <v>16</v>
      </c>
      <c r="F30" s="10" t="s">
        <v>31</v>
      </c>
      <c r="G30" s="1" t="s">
        <v>32</v>
      </c>
      <c r="H30" s="1" t="s">
        <v>33</v>
      </c>
      <c r="I30"/>
    </row>
    <row r="31" spans="2:9" s="17" customFormat="1" ht="15" customHeight="1" x14ac:dyDescent="0.2">
      <c r="B31" s="87" t="s">
        <v>46</v>
      </c>
      <c r="C31" s="88"/>
      <c r="D31" s="88"/>
      <c r="E31" s="88"/>
      <c r="F31" s="88"/>
      <c r="G31" s="88"/>
      <c r="H31" s="89"/>
    </row>
    <row r="32" spans="2:9" s="17" customFormat="1" ht="15" customHeight="1" x14ac:dyDescent="0.2">
      <c r="B32" s="7" t="s">
        <v>153</v>
      </c>
      <c r="C32" s="7" t="s">
        <v>154</v>
      </c>
      <c r="D32" s="13">
        <v>0.7</v>
      </c>
      <c r="E32" s="11">
        <v>0.7</v>
      </c>
      <c r="F32" s="10" t="s">
        <v>35</v>
      </c>
      <c r="G32" s="11" t="s">
        <v>29</v>
      </c>
      <c r="H32" s="11" t="s">
        <v>29</v>
      </c>
    </row>
    <row r="33" spans="2:9" s="17" customFormat="1" ht="16.5" customHeight="1" x14ac:dyDescent="0.2">
      <c r="B33" s="87" t="s">
        <v>44</v>
      </c>
      <c r="C33" s="88"/>
      <c r="D33" s="88"/>
      <c r="E33" s="88"/>
      <c r="F33" s="88"/>
      <c r="G33" s="88"/>
      <c r="H33" s="89"/>
      <c r="I33"/>
    </row>
    <row r="34" spans="2:9" s="17" customFormat="1" ht="16.5" customHeight="1" x14ac:dyDescent="0.2">
      <c r="B34" s="7" t="s">
        <v>42</v>
      </c>
      <c r="C34" s="12" t="s">
        <v>43</v>
      </c>
      <c r="D34" s="13">
        <v>0.64</v>
      </c>
      <c r="E34" s="11">
        <v>0.64</v>
      </c>
      <c r="F34" s="10" t="s">
        <v>35</v>
      </c>
      <c r="G34" s="29" t="s">
        <v>29</v>
      </c>
      <c r="H34" s="11" t="s">
        <v>29</v>
      </c>
      <c r="I34"/>
    </row>
    <row r="35" spans="2:9" s="17" customFormat="1" ht="15" customHeight="1" x14ac:dyDescent="0.2">
      <c r="B35" s="87" t="s">
        <v>28</v>
      </c>
      <c r="C35" s="88"/>
      <c r="D35" s="88"/>
      <c r="E35" s="88"/>
      <c r="F35" s="88"/>
      <c r="G35" s="88"/>
      <c r="H35" s="89"/>
      <c r="I35"/>
    </row>
    <row r="36" spans="2:9" s="17" customFormat="1" ht="13.5" customHeight="1" x14ac:dyDescent="0.2">
      <c r="B36" s="7" t="s">
        <v>99</v>
      </c>
      <c r="C36" s="12" t="s">
        <v>100</v>
      </c>
      <c r="D36" s="13">
        <v>1</v>
      </c>
      <c r="E36" s="11">
        <v>1</v>
      </c>
      <c r="F36" s="10" t="s">
        <v>35</v>
      </c>
      <c r="G36" s="29" t="s">
        <v>29</v>
      </c>
      <c r="H36" s="11" t="s">
        <v>29</v>
      </c>
    </row>
    <row r="37" spans="2:9" ht="15" x14ac:dyDescent="0.2">
      <c r="B37" s="7" t="s">
        <v>54</v>
      </c>
      <c r="C37" s="7" t="s">
        <v>55</v>
      </c>
      <c r="D37" s="13">
        <v>1.4</v>
      </c>
      <c r="E37" s="49">
        <v>1.4</v>
      </c>
      <c r="F37" s="10" t="s">
        <v>35</v>
      </c>
      <c r="G37" s="29" t="s">
        <v>29</v>
      </c>
      <c r="H37" s="11" t="s">
        <v>29</v>
      </c>
    </row>
    <row r="38" spans="2:9" s="17" customFormat="1" ht="15" x14ac:dyDescent="0.2">
      <c r="B38" s="7" t="s">
        <v>127</v>
      </c>
      <c r="C38" s="7" t="s">
        <v>128</v>
      </c>
      <c r="D38" s="13">
        <v>0.72</v>
      </c>
      <c r="E38" s="49">
        <v>0.72</v>
      </c>
      <c r="F38" s="10" t="s">
        <v>35</v>
      </c>
      <c r="G38" s="29" t="s">
        <v>29</v>
      </c>
      <c r="H38" s="11" t="s">
        <v>29</v>
      </c>
    </row>
    <row r="39" spans="2:9" s="17" customFormat="1" ht="15" customHeight="1" x14ac:dyDescent="0.2">
      <c r="B39" s="87" t="s">
        <v>69</v>
      </c>
      <c r="C39" s="88"/>
      <c r="D39" s="88"/>
      <c r="E39" s="88"/>
      <c r="F39" s="88"/>
      <c r="G39" s="88"/>
      <c r="H39" s="89"/>
      <c r="I39"/>
    </row>
    <row r="40" spans="2:9" s="17" customFormat="1" ht="15" customHeight="1" x14ac:dyDescent="0.2">
      <c r="B40" s="7" t="s">
        <v>73</v>
      </c>
      <c r="C40" s="12" t="s">
        <v>74</v>
      </c>
      <c r="D40" s="13">
        <v>1</v>
      </c>
      <c r="E40" s="11">
        <v>1</v>
      </c>
      <c r="F40" s="10" t="s">
        <v>35</v>
      </c>
      <c r="G40" s="29" t="s">
        <v>29</v>
      </c>
      <c r="H40" s="11" t="s">
        <v>29</v>
      </c>
    </row>
    <row r="41" spans="2:9" s="17" customFormat="1" ht="15" customHeight="1" x14ac:dyDescent="0.2">
      <c r="B41" s="7" t="s">
        <v>119</v>
      </c>
      <c r="C41" s="7" t="s">
        <v>120</v>
      </c>
      <c r="D41" s="13" t="s">
        <v>29</v>
      </c>
      <c r="E41" s="11" t="s">
        <v>29</v>
      </c>
      <c r="F41" s="10" t="s">
        <v>35</v>
      </c>
      <c r="G41" s="29" t="s">
        <v>29</v>
      </c>
      <c r="H41" s="11" t="s">
        <v>29</v>
      </c>
    </row>
    <row r="42" spans="2:9" s="17" customFormat="1" ht="15" customHeight="1" x14ac:dyDescent="0.2">
      <c r="B42" s="7" t="s">
        <v>139</v>
      </c>
      <c r="C42" s="7" t="s">
        <v>140</v>
      </c>
      <c r="D42" s="13" t="s">
        <v>29</v>
      </c>
      <c r="E42" s="11" t="s">
        <v>29</v>
      </c>
      <c r="F42" s="10" t="s">
        <v>35</v>
      </c>
      <c r="G42" s="29" t="s">
        <v>29</v>
      </c>
      <c r="H42" s="11" t="s">
        <v>29</v>
      </c>
    </row>
    <row r="43" spans="2:9" s="17" customFormat="1" ht="15" customHeight="1" x14ac:dyDescent="0.2">
      <c r="B43" s="7" t="s">
        <v>141</v>
      </c>
      <c r="C43" s="7" t="s">
        <v>142</v>
      </c>
      <c r="D43" s="13" t="s">
        <v>29</v>
      </c>
      <c r="E43" s="11" t="s">
        <v>29</v>
      </c>
      <c r="F43" s="10" t="s">
        <v>35</v>
      </c>
      <c r="G43" s="29" t="s">
        <v>29</v>
      </c>
      <c r="H43" s="11" t="s">
        <v>29</v>
      </c>
    </row>
    <row r="44" spans="2:9" s="17" customFormat="1" ht="15" customHeight="1" x14ac:dyDescent="0.2">
      <c r="B44" s="7" t="s">
        <v>49</v>
      </c>
      <c r="C44" s="7" t="s">
        <v>48</v>
      </c>
      <c r="D44" s="13">
        <v>2.5499999999999998</v>
      </c>
      <c r="E44" s="11">
        <v>2.5499999999999998</v>
      </c>
      <c r="F44" s="10" t="s">
        <v>35</v>
      </c>
      <c r="G44" s="29" t="s">
        <v>29</v>
      </c>
      <c r="H44" s="11" t="s">
        <v>29</v>
      </c>
    </row>
    <row r="45" spans="2:9" s="17" customFormat="1" ht="15" customHeight="1" x14ac:dyDescent="0.2">
      <c r="B45" s="7" t="s">
        <v>176</v>
      </c>
      <c r="C45" s="7" t="s">
        <v>177</v>
      </c>
      <c r="D45" s="11" t="s">
        <v>29</v>
      </c>
      <c r="E45" s="11" t="s">
        <v>29</v>
      </c>
      <c r="F45" s="10" t="s">
        <v>35</v>
      </c>
      <c r="G45" s="29" t="s">
        <v>29</v>
      </c>
      <c r="H45" s="11" t="s">
        <v>29</v>
      </c>
    </row>
    <row r="46" spans="2:9" s="17" customFormat="1" ht="15" customHeight="1" x14ac:dyDescent="0.2">
      <c r="B46" s="87" t="s">
        <v>21</v>
      </c>
      <c r="C46" s="88"/>
      <c r="D46" s="88"/>
      <c r="E46" s="88"/>
      <c r="F46" s="88"/>
      <c r="G46" s="88"/>
      <c r="H46" s="38"/>
    </row>
    <row r="47" spans="2:9" s="17" customFormat="1" ht="15" customHeight="1" x14ac:dyDescent="0.2">
      <c r="B47" s="7" t="s">
        <v>84</v>
      </c>
      <c r="C47" s="7" t="s">
        <v>85</v>
      </c>
      <c r="D47" s="13">
        <v>0.45</v>
      </c>
      <c r="E47" s="11">
        <v>0.45</v>
      </c>
      <c r="F47" s="10" t="s">
        <v>35</v>
      </c>
      <c r="G47" s="29" t="s">
        <v>29</v>
      </c>
      <c r="H47" s="10" t="s">
        <v>29</v>
      </c>
    </row>
  </sheetData>
  <mergeCells count="13">
    <mergeCell ref="B1:H1"/>
    <mergeCell ref="B3:H3"/>
    <mergeCell ref="B17:H17"/>
    <mergeCell ref="B46:G46"/>
    <mergeCell ref="B12:H12"/>
    <mergeCell ref="B9:H9"/>
    <mergeCell ref="B31:H31"/>
    <mergeCell ref="B15:H15"/>
    <mergeCell ref="B25:H25"/>
    <mergeCell ref="B35:H35"/>
    <mergeCell ref="B39:H39"/>
    <mergeCell ref="B33:H33"/>
    <mergeCell ref="B22:H22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0" t="s">
        <v>244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</row>
    <row r="2" spans="1:16" ht="47.25" customHeight="1" x14ac:dyDescent="0.2">
      <c r="A2" s="6" t="s">
        <v>61</v>
      </c>
      <c r="B2" s="91" t="s">
        <v>201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6" ht="24.75" customHeight="1" x14ac:dyDescent="0.2">
      <c r="A3" s="6" t="s">
        <v>62</v>
      </c>
      <c r="B3" s="91" t="s">
        <v>202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3"/>
    </row>
    <row r="4" spans="1:16" ht="26.25" customHeight="1" x14ac:dyDescent="0.2">
      <c r="A4" s="6" t="s">
        <v>124</v>
      </c>
      <c r="B4" s="91" t="s">
        <v>203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3"/>
      <c r="N4" s="32"/>
      <c r="O4" s="32"/>
      <c r="P4" s="32"/>
    </row>
    <row r="5" spans="1:16" ht="27.75" customHeight="1" x14ac:dyDescent="0.2">
      <c r="A5" s="6" t="s">
        <v>63</v>
      </c>
      <c r="B5" s="91" t="s">
        <v>204</v>
      </c>
      <c r="C5" s="92"/>
      <c r="D5" s="92"/>
      <c r="E5" s="92"/>
      <c r="F5" s="92"/>
      <c r="G5" s="92"/>
      <c r="H5" s="92"/>
      <c r="I5" s="92"/>
      <c r="J5" s="92"/>
      <c r="K5" s="92"/>
      <c r="L5" s="92"/>
      <c r="M5" s="93"/>
    </row>
    <row r="6" spans="1:16" ht="28.5" customHeight="1" x14ac:dyDescent="0.2">
      <c r="A6" s="6" t="s">
        <v>64</v>
      </c>
      <c r="B6" s="91" t="s">
        <v>205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3"/>
    </row>
    <row r="7" spans="1:16" ht="26.25" customHeight="1" x14ac:dyDescent="0.2">
      <c r="A7" s="6" t="s">
        <v>123</v>
      </c>
      <c r="B7" s="91" t="s">
        <v>206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3"/>
    </row>
    <row r="8" spans="1:16" ht="23.25" customHeight="1" x14ac:dyDescent="0.2">
      <c r="A8" s="6" t="s">
        <v>65</v>
      </c>
      <c r="B8" s="91" t="s">
        <v>66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3"/>
    </row>
    <row r="9" spans="1:16" ht="24" customHeight="1" x14ac:dyDescent="0.2">
      <c r="A9" s="6" t="s">
        <v>75</v>
      </c>
      <c r="B9" s="91" t="s">
        <v>207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3"/>
    </row>
    <row r="10" spans="1:16" ht="27" customHeight="1" x14ac:dyDescent="0.2">
      <c r="A10" s="6" t="s">
        <v>122</v>
      </c>
      <c r="B10" s="91" t="s">
        <v>208</v>
      </c>
      <c r="C10" s="92"/>
      <c r="D10" s="92"/>
      <c r="E10" s="92"/>
      <c r="F10" s="92"/>
      <c r="G10" s="92"/>
      <c r="H10" s="92"/>
      <c r="I10" s="92"/>
      <c r="J10" s="92"/>
      <c r="K10" s="43"/>
      <c r="L10" s="43"/>
      <c r="M10" s="44"/>
    </row>
    <row r="11" spans="1:16" ht="21.75" customHeight="1" x14ac:dyDescent="0.2">
      <c r="A11" s="6" t="s">
        <v>121</v>
      </c>
      <c r="B11" s="91" t="s">
        <v>106</v>
      </c>
      <c r="C11" s="92"/>
      <c r="D11" s="92"/>
      <c r="E11" s="92"/>
      <c r="F11" s="92"/>
      <c r="G11" s="92"/>
      <c r="H11" s="92"/>
      <c r="I11" s="92"/>
      <c r="J11" s="92"/>
      <c r="K11" s="43"/>
      <c r="L11" s="43"/>
      <c r="M11" s="44"/>
    </row>
    <row r="12" spans="1:16" ht="45.75" customHeight="1" x14ac:dyDescent="0.2">
      <c r="A12" s="6" t="s">
        <v>157</v>
      </c>
      <c r="B12" s="91" t="s">
        <v>161</v>
      </c>
      <c r="C12" s="92"/>
      <c r="D12" s="92"/>
      <c r="E12" s="92"/>
      <c r="F12" s="92"/>
      <c r="G12" s="92"/>
      <c r="H12" s="92"/>
      <c r="I12" s="92"/>
      <c r="J12" s="92"/>
      <c r="K12" s="45"/>
      <c r="L12" s="45"/>
      <c r="M12" s="46"/>
    </row>
    <row r="13" spans="1:16" ht="41.25" customHeight="1" x14ac:dyDescent="0.2">
      <c r="A13" s="6" t="s">
        <v>158</v>
      </c>
      <c r="B13" s="91" t="s">
        <v>162</v>
      </c>
      <c r="C13" s="92"/>
      <c r="D13" s="92"/>
      <c r="E13" s="92"/>
      <c r="F13" s="92"/>
      <c r="G13" s="92"/>
      <c r="H13" s="92"/>
      <c r="I13" s="92"/>
      <c r="J13" s="92"/>
      <c r="K13" s="45"/>
      <c r="L13" s="45"/>
      <c r="M13" s="46"/>
    </row>
    <row r="14" spans="1:16" ht="39.75" customHeight="1" x14ac:dyDescent="0.2">
      <c r="A14" s="6" t="s">
        <v>163</v>
      </c>
      <c r="B14" s="91" t="s">
        <v>164</v>
      </c>
      <c r="C14" s="92"/>
      <c r="D14" s="92"/>
      <c r="E14" s="92"/>
      <c r="F14" s="92"/>
      <c r="G14" s="92"/>
      <c r="H14" s="92"/>
      <c r="I14" s="92"/>
      <c r="J14" s="92"/>
      <c r="K14" s="47"/>
      <c r="L14" s="47"/>
      <c r="M14" s="48"/>
    </row>
    <row r="15" spans="1:16" ht="24" customHeight="1" x14ac:dyDescent="0.2">
      <c r="A15" s="6" t="s">
        <v>227</v>
      </c>
      <c r="B15" s="91" t="s">
        <v>194</v>
      </c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3"/>
    </row>
    <row r="16" spans="1:16" ht="36" customHeight="1" x14ac:dyDescent="0.2">
      <c r="A16" s="6" t="s">
        <v>195</v>
      </c>
      <c r="B16" s="91" t="s">
        <v>194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3"/>
    </row>
    <row r="17" spans="1:13" ht="23.25" customHeight="1" x14ac:dyDescent="0.2">
      <c r="A17" s="6" t="s">
        <v>196</v>
      </c>
      <c r="B17" s="91" t="s">
        <v>194</v>
      </c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3"/>
    </row>
    <row r="18" spans="1:13" x14ac:dyDescent="0.2">
      <c r="A18" s="6" t="s">
        <v>197</v>
      </c>
      <c r="B18" s="91" t="s">
        <v>194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3"/>
    </row>
    <row r="19" spans="1:13" x14ac:dyDescent="0.2">
      <c r="A19" s="6" t="s">
        <v>198</v>
      </c>
      <c r="B19" s="91" t="s">
        <v>194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3"/>
    </row>
    <row r="20" spans="1:13" ht="18.75" customHeight="1" x14ac:dyDescent="0.2">
      <c r="A20" s="6" t="s">
        <v>234</v>
      </c>
      <c r="B20" s="91" t="s">
        <v>194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3"/>
    </row>
    <row r="21" spans="1:13" x14ac:dyDescent="0.2">
      <c r="A21" s="6" t="s">
        <v>199</v>
      </c>
      <c r="B21" s="91" t="s">
        <v>194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3"/>
    </row>
    <row r="22" spans="1:13" x14ac:dyDescent="0.2">
      <c r="A22" s="6" t="s">
        <v>200</v>
      </c>
      <c r="B22" s="91" t="s">
        <v>194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3"/>
    </row>
  </sheetData>
  <mergeCells count="22">
    <mergeCell ref="B15:M15"/>
    <mergeCell ref="B16:M16"/>
    <mergeCell ref="B17:M17"/>
    <mergeCell ref="B18:M18"/>
    <mergeCell ref="B22:M22"/>
    <mergeCell ref="B19:M19"/>
    <mergeCell ref="B20:M20"/>
    <mergeCell ref="B21:M21"/>
    <mergeCell ref="B10:J10"/>
    <mergeCell ref="B11:J11"/>
    <mergeCell ref="B14:J14"/>
    <mergeCell ref="B9:M9"/>
    <mergeCell ref="B12:J12"/>
    <mergeCell ref="B13:J13"/>
    <mergeCell ref="A1:L1"/>
    <mergeCell ref="B7:M7"/>
    <mergeCell ref="B8:M8"/>
    <mergeCell ref="B6:M6"/>
    <mergeCell ref="B2:M2"/>
    <mergeCell ref="B4:M4"/>
    <mergeCell ref="B3:M3"/>
    <mergeCell ref="B5:M5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7" t="s">
        <v>245</v>
      </c>
      <c r="C1" s="97"/>
      <c r="D1" s="97"/>
      <c r="E1" s="97"/>
      <c r="F1" s="97"/>
      <c r="G1" s="97"/>
      <c r="H1" s="97"/>
      <c r="I1" s="97"/>
      <c r="J1" s="97"/>
      <c r="K1" s="97"/>
      <c r="N1" s="17"/>
      <c r="O1" s="17"/>
      <c r="P1" s="17"/>
    </row>
    <row r="2" spans="2:16" s="17" customFormat="1" ht="47.25" customHeight="1" x14ac:dyDescent="0.2">
      <c r="B2" s="98" t="s">
        <v>220</v>
      </c>
      <c r="C2" s="99"/>
      <c r="D2" s="99"/>
      <c r="E2" s="99"/>
      <c r="F2" s="99"/>
      <c r="G2" s="99"/>
      <c r="H2" s="99"/>
      <c r="I2" s="99"/>
      <c r="J2" s="99"/>
      <c r="K2" s="100"/>
    </row>
    <row r="3" spans="2:16" s="17" customFormat="1" ht="47.25" customHeight="1" x14ac:dyDescent="0.2">
      <c r="B3" s="18" t="s">
        <v>192</v>
      </c>
      <c r="C3" s="94" t="s">
        <v>193</v>
      </c>
      <c r="D3" s="94"/>
      <c r="E3" s="94"/>
      <c r="F3" s="94"/>
      <c r="G3" s="94"/>
      <c r="H3" s="94"/>
      <c r="I3" s="94"/>
      <c r="J3" s="94"/>
      <c r="K3" s="94"/>
    </row>
    <row r="4" spans="2:16" s="17" customFormat="1" ht="26.25" customHeight="1" x14ac:dyDescent="0.2">
      <c r="B4" s="96" t="s">
        <v>219</v>
      </c>
      <c r="C4" s="96"/>
      <c r="D4" s="96"/>
      <c r="E4" s="96"/>
      <c r="F4" s="96"/>
      <c r="G4" s="96"/>
      <c r="H4" s="96"/>
      <c r="I4" s="96"/>
      <c r="J4" s="96"/>
      <c r="K4" s="96"/>
    </row>
    <row r="5" spans="2:16" s="17" customFormat="1" ht="42.75" customHeight="1" x14ac:dyDescent="0.2">
      <c r="B5" s="18" t="s">
        <v>224</v>
      </c>
      <c r="C5" s="94" t="s">
        <v>225</v>
      </c>
      <c r="D5" s="94"/>
      <c r="E5" s="94"/>
      <c r="F5" s="94"/>
      <c r="G5" s="94"/>
      <c r="H5" s="94"/>
      <c r="I5" s="94"/>
      <c r="J5" s="94"/>
      <c r="K5" s="94"/>
    </row>
    <row r="6" spans="2:16" s="17" customFormat="1" ht="43.5" customHeight="1" x14ac:dyDescent="0.2">
      <c r="B6" s="18" t="s">
        <v>191</v>
      </c>
      <c r="C6" s="94" t="s">
        <v>223</v>
      </c>
      <c r="D6" s="94"/>
      <c r="E6" s="94"/>
      <c r="F6" s="94"/>
      <c r="G6" s="94"/>
      <c r="H6" s="94"/>
      <c r="I6" s="94"/>
      <c r="J6" s="94"/>
      <c r="K6" s="94"/>
    </row>
    <row r="7" spans="2:16" s="17" customFormat="1" ht="26.25" customHeight="1" x14ac:dyDescent="0.2">
      <c r="B7" s="96" t="s">
        <v>235</v>
      </c>
      <c r="C7" s="96"/>
      <c r="D7" s="96"/>
      <c r="E7" s="96"/>
      <c r="F7" s="96"/>
      <c r="G7" s="96"/>
      <c r="H7" s="96"/>
      <c r="I7" s="96"/>
      <c r="J7" s="96"/>
      <c r="K7" s="96"/>
    </row>
    <row r="8" spans="2:16" s="17" customFormat="1" ht="45" customHeight="1" x14ac:dyDescent="0.2">
      <c r="B8" s="18" t="s">
        <v>70</v>
      </c>
      <c r="C8" s="95" t="s">
        <v>182</v>
      </c>
      <c r="D8" s="95"/>
      <c r="E8" s="95"/>
      <c r="F8" s="95"/>
      <c r="G8" s="95"/>
      <c r="H8" s="95"/>
      <c r="I8" s="95"/>
      <c r="J8" s="95"/>
      <c r="K8" s="95"/>
    </row>
    <row r="9" spans="2:16" ht="57.75" customHeight="1" x14ac:dyDescent="0.2">
      <c r="B9" s="18" t="s">
        <v>175</v>
      </c>
      <c r="C9" s="95" t="s">
        <v>183</v>
      </c>
      <c r="D9" s="95"/>
      <c r="E9" s="95"/>
      <c r="F9" s="95"/>
      <c r="G9" s="95"/>
      <c r="H9" s="95"/>
      <c r="I9" s="95"/>
      <c r="J9" s="95"/>
      <c r="K9" s="95"/>
    </row>
  </sheetData>
  <mergeCells count="9">
    <mergeCell ref="C6:K6"/>
    <mergeCell ref="C3:K3"/>
    <mergeCell ref="C9:K9"/>
    <mergeCell ref="B7:K7"/>
    <mergeCell ref="B1:K1"/>
    <mergeCell ref="B2:K2"/>
    <mergeCell ref="C8:K8"/>
    <mergeCell ref="B4:K4"/>
    <mergeCell ref="C5:K5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2010-01-01T02:13:30Z</cp:lastPrinted>
  <dcterms:created xsi:type="dcterms:W3CDTF">2010-10-06T05:28:12Z</dcterms:created>
  <dcterms:modified xsi:type="dcterms:W3CDTF">2016-08-04T21:40:29Z</dcterms:modified>
</cp:coreProperties>
</file>